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pierr\OneDrive\Documents\Ecole VTT\Critérium Trévol 2025\"/>
    </mc:Choice>
  </mc:AlternateContent>
  <xr:revisionPtr revIDLastSave="0" documentId="13_ncr:1_{7168E1DC-A570-41D3-91F9-370775C7A216}" xr6:coauthVersionLast="47" xr6:coauthVersionMax="47" xr10:uidLastSave="{00000000-0000-0000-0000-000000000000}"/>
  <bookViews>
    <workbookView xWindow="-110" yWindow="-110" windowWidth="19420" windowHeight="10300" xr2:uid="{0E4F373D-4CA0-4F91-A5C4-B65F489E701E}"/>
  </bookViews>
  <sheets>
    <sheet name="Feuil1" sheetId="1" r:id="rId1"/>
    <sheet name="Feuil2" sheetId="2" r:id="rId2"/>
    <sheet name="Feuil3" sheetId="3" r:id="rId3"/>
    <sheet name="Feuil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8" i="1" l="1"/>
  <c r="P57" i="1"/>
  <c r="P56" i="1"/>
  <c r="P54" i="1"/>
  <c r="P55" i="1"/>
  <c r="P53" i="1"/>
  <c r="P52" i="1"/>
  <c r="P51" i="1"/>
  <c r="P45" i="1"/>
  <c r="P43" i="1"/>
  <c r="P32" i="1"/>
  <c r="P28" i="1"/>
  <c r="P17" i="1"/>
  <c r="P9" i="1"/>
  <c r="P8" i="1"/>
  <c r="P7" i="1"/>
  <c r="P6" i="1"/>
  <c r="P5" i="1"/>
  <c r="P4" i="1"/>
  <c r="M58" i="1"/>
  <c r="N58" i="1" s="1"/>
  <c r="M54" i="1"/>
  <c r="M53" i="1"/>
  <c r="M52" i="1"/>
  <c r="M51" i="1"/>
  <c r="M5" i="1"/>
  <c r="M17" i="1" l="1"/>
  <c r="M14" i="1"/>
  <c r="N17" i="1" l="1"/>
  <c r="M57" i="1"/>
  <c r="M56" i="1"/>
  <c r="M55" i="1"/>
  <c r="N51" i="1"/>
  <c r="M4" i="1"/>
  <c r="M28" i="1" l="1"/>
  <c r="M42" i="1"/>
  <c r="M46" i="1"/>
  <c r="O46" i="1" s="1"/>
  <c r="N46" i="1" l="1"/>
  <c r="P46" i="1" s="1"/>
  <c r="N57" i="1" l="1"/>
  <c r="M8" i="1"/>
  <c r="N56" i="1" l="1"/>
  <c r="M45" i="1"/>
  <c r="M44" i="1"/>
  <c r="M43" i="1"/>
  <c r="M20" i="1"/>
  <c r="M19" i="1"/>
  <c r="M18" i="1"/>
  <c r="M16" i="1"/>
  <c r="M15" i="1"/>
  <c r="M13" i="1"/>
  <c r="M12" i="1"/>
  <c r="M11" i="1"/>
  <c r="M10" i="1"/>
  <c r="M9" i="1"/>
  <c r="M7" i="1"/>
  <c r="M6" i="1"/>
  <c r="M37" i="1"/>
  <c r="M36" i="1"/>
  <c r="M35" i="1"/>
  <c r="M34" i="1"/>
  <c r="M33" i="1"/>
  <c r="M32" i="1"/>
  <c r="M31" i="1"/>
  <c r="M30" i="1"/>
  <c r="M29" i="1"/>
  <c r="N5" i="1" l="1"/>
  <c r="N6" i="1"/>
  <c r="N7" i="1"/>
  <c r="N8" i="1"/>
  <c r="N9" i="1"/>
  <c r="N10" i="1"/>
  <c r="N11" i="1"/>
  <c r="N12" i="1"/>
  <c r="N13" i="1"/>
  <c r="N14" i="1"/>
  <c r="N15" i="1"/>
  <c r="N16" i="1"/>
  <c r="N18" i="1"/>
  <c r="P18" i="1" s="1"/>
  <c r="O18" i="1"/>
  <c r="N19" i="1"/>
  <c r="P19" i="1" s="1"/>
  <c r="O19" i="1"/>
  <c r="N20" i="1"/>
  <c r="P20" i="1" s="1"/>
  <c r="O20" i="1"/>
  <c r="M21" i="1"/>
  <c r="N21" i="1" s="1"/>
  <c r="P21" i="1" s="1"/>
  <c r="M22" i="1"/>
  <c r="N22" i="1" s="1"/>
  <c r="P22" i="1" s="1"/>
  <c r="M23" i="1"/>
  <c r="N23" i="1" s="1"/>
  <c r="P23" i="1" s="1"/>
  <c r="N28" i="1"/>
  <c r="N29" i="1"/>
  <c r="O37" i="1" s="1"/>
  <c r="N30" i="1"/>
  <c r="N31" i="1"/>
  <c r="N32" i="1"/>
  <c r="N33" i="1"/>
  <c r="N34" i="1"/>
  <c r="N35" i="1"/>
  <c r="N36" i="1"/>
  <c r="N37" i="1"/>
  <c r="N42" i="1"/>
  <c r="N43" i="1"/>
  <c r="N44" i="1"/>
  <c r="N45" i="1"/>
  <c r="N52" i="1"/>
  <c r="N53" i="1"/>
  <c r="N54" i="1"/>
  <c r="N55" i="1"/>
  <c r="O56" i="1" l="1"/>
  <c r="O51" i="1"/>
  <c r="O55" i="1"/>
  <c r="O52" i="1"/>
  <c r="O54" i="1"/>
  <c r="O58" i="1"/>
  <c r="O53" i="1"/>
  <c r="O45" i="1"/>
  <c r="O17" i="1"/>
  <c r="O44" i="1"/>
  <c r="O42" i="1"/>
  <c r="O21" i="1"/>
  <c r="O57" i="1"/>
  <c r="O23" i="1"/>
  <c r="O22" i="1"/>
  <c r="P37" i="1"/>
  <c r="O43" i="1"/>
  <c r="O28" i="1"/>
  <c r="O33" i="1"/>
  <c r="O29" i="1"/>
  <c r="O36" i="1"/>
  <c r="O35" i="1"/>
  <c r="O32" i="1"/>
  <c r="O31" i="1"/>
  <c r="O34" i="1"/>
  <c r="O30" i="1"/>
  <c r="N4" i="1" l="1"/>
  <c r="O4" i="1" l="1"/>
  <c r="P12" i="1"/>
  <c r="O6" i="1"/>
  <c r="P15" i="1"/>
  <c r="P33" i="1"/>
  <c r="O12" i="1"/>
  <c r="O5" i="1"/>
  <c r="P29" i="1"/>
  <c r="P30" i="1"/>
  <c r="O10" i="1"/>
  <c r="O11" i="1"/>
  <c r="O15" i="1"/>
  <c r="P13" i="1"/>
  <c r="P16" i="1"/>
  <c r="O8" i="1"/>
  <c r="P31" i="1"/>
  <c r="O9" i="1"/>
  <c r="P14" i="1"/>
  <c r="P35" i="1"/>
  <c r="P10" i="1"/>
  <c r="O14" i="1"/>
  <c r="P36" i="1"/>
  <c r="P34" i="1"/>
  <c r="O7" i="1"/>
  <c r="O16" i="1"/>
  <c r="O13" i="1"/>
  <c r="P44" i="1"/>
  <c r="P11" i="1" l="1"/>
  <c r="P42" i="1"/>
</calcChain>
</file>

<file path=xl/sharedStrings.xml><?xml version="1.0" encoding="utf-8"?>
<sst xmlns="http://schemas.openxmlformats.org/spreadsheetml/2006/main" count="336" uniqueCount="93">
  <si>
    <t>plaque</t>
  </si>
  <si>
    <t>positifs</t>
  </si>
  <si>
    <t>Club</t>
  </si>
  <si>
    <t>Rang</t>
  </si>
  <si>
    <t>négatifs</t>
  </si>
  <si>
    <t>Catégorie</t>
  </si>
  <si>
    <t>Circuit</t>
  </si>
  <si>
    <t>orienta</t>
  </si>
  <si>
    <t>total</t>
  </si>
  <si>
    <t>Prénom</t>
  </si>
  <si>
    <t>N°</t>
  </si>
  <si>
    <t>15-16</t>
  </si>
  <si>
    <t>17-18</t>
  </si>
  <si>
    <t>Négatifs</t>
  </si>
  <si>
    <t>13-14</t>
  </si>
  <si>
    <t>Points négatifs 13-14 ans - Garçons</t>
  </si>
  <si>
    <t>Points négatifs 15-16 ans - Garçons</t>
  </si>
  <si>
    <t>Points négatifs 17-18 ans - Garçons</t>
  </si>
  <si>
    <t>Points négatifs filles 13-18 ans</t>
  </si>
  <si>
    <t>Nom</t>
  </si>
  <si>
    <t xml:space="preserve">Nom </t>
  </si>
  <si>
    <t>vide</t>
  </si>
  <si>
    <t>13-18</t>
  </si>
  <si>
    <t>Binôme</t>
  </si>
  <si>
    <t xml:space="preserve"> /840</t>
  </si>
  <si>
    <t>/840</t>
  </si>
  <si>
    <t xml:space="preserve">Mécanique </t>
  </si>
  <si>
    <t>terrain</t>
  </si>
  <si>
    <t>CRL Pont du Château</t>
  </si>
  <si>
    <t>QCM</t>
  </si>
  <si>
    <t>rallye</t>
  </si>
  <si>
    <t>Pilotage</t>
  </si>
  <si>
    <t>maniabilité</t>
  </si>
  <si>
    <t>Rallye</t>
  </si>
  <si>
    <t xml:space="preserve">ACTrévol </t>
  </si>
  <si>
    <t>ACSG Saint Gérand</t>
  </si>
  <si>
    <t>28-18</t>
  </si>
  <si>
    <t>Enigme</t>
  </si>
  <si>
    <t>PATRAC</t>
  </si>
  <si>
    <t>Martin</t>
  </si>
  <si>
    <t>Simon</t>
  </si>
  <si>
    <t xml:space="preserve"> PATRAC</t>
  </si>
  <si>
    <t>Louis</t>
  </si>
  <si>
    <t>DELAIRE</t>
  </si>
  <si>
    <t>Tom</t>
  </si>
  <si>
    <t>POLLARD</t>
  </si>
  <si>
    <t>Arthur</t>
  </si>
  <si>
    <t>BRAGA</t>
  </si>
  <si>
    <t>Lucie</t>
  </si>
  <si>
    <t>TETARD</t>
  </si>
  <si>
    <t xml:space="preserve">Lilou </t>
  </si>
  <si>
    <t>RAY</t>
  </si>
  <si>
    <t>Margaux</t>
  </si>
  <si>
    <t>DESITTER</t>
  </si>
  <si>
    <t>Augustin</t>
  </si>
  <si>
    <t>DELOLME</t>
  </si>
  <si>
    <t xml:space="preserve">Quentin </t>
  </si>
  <si>
    <t>CHEZE</t>
  </si>
  <si>
    <t>TABARAN</t>
  </si>
  <si>
    <t>Alice</t>
  </si>
  <si>
    <t>Mathis</t>
  </si>
  <si>
    <t>DOLLET</t>
  </si>
  <si>
    <t>Evan</t>
  </si>
  <si>
    <t>PINOT</t>
  </si>
  <si>
    <t>Raphaël</t>
  </si>
  <si>
    <t>POINTU</t>
  </si>
  <si>
    <t xml:space="preserve">Louis </t>
  </si>
  <si>
    <t>AUREMBOUT</t>
  </si>
  <si>
    <t>12 ans</t>
  </si>
  <si>
    <t>LITAUDON</t>
  </si>
  <si>
    <t>Enzo</t>
  </si>
  <si>
    <t>PAPUT</t>
  </si>
  <si>
    <t>Léo</t>
  </si>
  <si>
    <t>FOURNIER</t>
  </si>
  <si>
    <t>Damien</t>
  </si>
  <si>
    <t>DUMONT</t>
  </si>
  <si>
    <t>Gaetan</t>
  </si>
  <si>
    <t>BURANDE</t>
  </si>
  <si>
    <t>Valentin</t>
  </si>
  <si>
    <t>BESCHE</t>
  </si>
  <si>
    <t>Noémie</t>
  </si>
  <si>
    <t>Sarah</t>
  </si>
  <si>
    <t>MINIAUD</t>
  </si>
  <si>
    <t>CHEVALIER</t>
  </si>
  <si>
    <t>Marin</t>
  </si>
  <si>
    <t>DEBOST</t>
  </si>
  <si>
    <t>Maélys</t>
  </si>
  <si>
    <t>Maxence</t>
  </si>
  <si>
    <t>REDON GONDEAU</t>
  </si>
  <si>
    <t>Thomas</t>
  </si>
  <si>
    <t>BAPTISTE</t>
  </si>
  <si>
    <t>Zoé</t>
  </si>
  <si>
    <t>DURAND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</si>
</sst>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b/>
      <sz val="16"/>
      <color indexed="10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2"/>
      <color indexed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43"/>
      </patternFill>
    </fill>
    <fill>
      <patternFill patternType="solid">
        <fgColor rgb="FFFFE7FF"/>
        <bgColor indexed="64"/>
      </patternFill>
    </fill>
    <fill>
      <patternFill patternType="solid">
        <fgColor rgb="FFFFE7FF"/>
        <bgColor indexed="46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1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0000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theme="1"/>
      </right>
      <top/>
      <bottom style="medium">
        <color rgb="FFFF0000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theme="1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33">
    <xf numFmtId="0" fontId="0" fillId="0" borderId="0" xfId="0"/>
    <xf numFmtId="0" fontId="0" fillId="0" borderId="0" xfId="0" applyProtection="1"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0" fillId="3" borderId="0" xfId="0" applyFill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10" fillId="0" borderId="5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15" borderId="13" xfId="0" applyFill="1" applyBorder="1" applyAlignment="1" applyProtection="1">
      <alignment horizontal="center" vertical="center"/>
      <protection locked="0"/>
    </xf>
    <xf numFmtId="0" fontId="0" fillId="15" borderId="14" xfId="0" applyFill="1" applyBorder="1" applyAlignment="1" applyProtection="1">
      <alignment horizontal="center" vertical="center"/>
      <protection locked="0"/>
    </xf>
    <xf numFmtId="0" fontId="7" fillId="15" borderId="0" xfId="0" applyFont="1" applyFill="1" applyAlignment="1" applyProtection="1">
      <alignment horizontal="center"/>
      <protection locked="0"/>
    </xf>
    <xf numFmtId="0" fontId="0" fillId="15" borderId="15" xfId="0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9" fillId="13" borderId="6" xfId="0" applyFont="1" applyFill="1" applyBorder="1" applyProtection="1">
      <protection locked="0"/>
    </xf>
    <xf numFmtId="0" fontId="3" fillId="13" borderId="6" xfId="0" applyFont="1" applyFill="1" applyBorder="1" applyAlignment="1" applyProtection="1">
      <alignment horizontal="center"/>
      <protection locked="0"/>
    </xf>
    <xf numFmtId="0" fontId="1" fillId="13" borderId="6" xfId="0" applyFont="1" applyFill="1" applyBorder="1" applyAlignment="1" applyProtection="1">
      <alignment horizontal="center"/>
      <protection locked="0"/>
    </xf>
    <xf numFmtId="0" fontId="3" fillId="13" borderId="16" xfId="0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center"/>
    </xf>
    <xf numFmtId="0" fontId="3" fillId="0" borderId="17" xfId="0" applyFont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4" fillId="0" borderId="18" xfId="0" applyFont="1" applyBorder="1" applyAlignment="1">
      <alignment horizontal="center"/>
    </xf>
    <xf numFmtId="0" fontId="3" fillId="0" borderId="18" xfId="0" applyFont="1" applyBorder="1" applyAlignment="1" applyProtection="1">
      <alignment horizontal="center"/>
      <protection locked="0"/>
    </xf>
    <xf numFmtId="0" fontId="0" fillId="16" borderId="2" xfId="0" applyFill="1" applyBorder="1" applyAlignment="1" applyProtection="1">
      <alignment horizontal="center"/>
      <protection locked="0"/>
    </xf>
    <xf numFmtId="0" fontId="2" fillId="16" borderId="2" xfId="0" applyFont="1" applyFill="1" applyBorder="1" applyAlignment="1" applyProtection="1">
      <alignment horizontal="center"/>
      <protection locked="0"/>
    </xf>
    <xf numFmtId="0" fontId="0" fillId="16" borderId="13" xfId="0" applyFill="1" applyBorder="1" applyAlignment="1" applyProtection="1">
      <alignment horizontal="center"/>
      <protection locked="0"/>
    </xf>
    <xf numFmtId="0" fontId="0" fillId="15" borderId="3" xfId="0" applyFill="1" applyBorder="1" applyAlignment="1" applyProtection="1">
      <alignment horizontal="center" vertical="center"/>
      <protection locked="0"/>
    </xf>
    <xf numFmtId="0" fontId="0" fillId="15" borderId="9" xfId="0" applyFill="1" applyBorder="1" applyAlignment="1" applyProtection="1">
      <alignment horizontal="center" vertical="center"/>
      <protection locked="0"/>
    </xf>
    <xf numFmtId="0" fontId="0" fillId="15" borderId="11" xfId="0" applyFill="1" applyBorder="1" applyAlignment="1" applyProtection="1">
      <alignment horizontal="center" vertical="center"/>
      <protection locked="0"/>
    </xf>
    <xf numFmtId="0" fontId="8" fillId="15" borderId="4" xfId="0" applyFont="1" applyFill="1" applyBorder="1" applyAlignment="1" applyProtection="1">
      <alignment horizontal="center" vertical="center"/>
      <protection locked="0"/>
    </xf>
    <xf numFmtId="0" fontId="1" fillId="15" borderId="4" xfId="0" applyFont="1" applyFill="1" applyBorder="1" applyAlignment="1" applyProtection="1">
      <alignment horizontal="center" vertical="center"/>
      <protection locked="0"/>
    </xf>
    <xf numFmtId="0" fontId="9" fillId="15" borderId="4" xfId="0" applyFont="1" applyFill="1" applyBorder="1" applyAlignment="1" applyProtection="1">
      <alignment horizontal="center" vertical="center"/>
      <protection locked="0"/>
    </xf>
    <xf numFmtId="0" fontId="0" fillId="15" borderId="4" xfId="0" applyFill="1" applyBorder="1" applyAlignment="1" applyProtection="1">
      <alignment horizontal="center" vertical="center"/>
      <protection locked="0"/>
    </xf>
    <xf numFmtId="0" fontId="0" fillId="15" borderId="4" xfId="0" applyFill="1" applyBorder="1" applyAlignment="1" applyProtection="1">
      <alignment horizontal="center"/>
      <protection locked="0"/>
    </xf>
    <xf numFmtId="0" fontId="6" fillId="15" borderId="4" xfId="0" applyFont="1" applyFill="1" applyBorder="1" applyAlignment="1" applyProtection="1">
      <alignment horizontal="center" vertical="center"/>
      <protection locked="0"/>
    </xf>
    <xf numFmtId="0" fontId="1" fillId="14" borderId="5" xfId="0" applyFont="1" applyFill="1" applyBorder="1" applyAlignment="1" applyProtection="1">
      <alignment horizontal="center"/>
      <protection locked="0"/>
    </xf>
    <xf numFmtId="0" fontId="1" fillId="14" borderId="5" xfId="0" applyFont="1" applyFill="1" applyBorder="1" applyAlignment="1">
      <alignment horizontal="center"/>
    </xf>
    <xf numFmtId="0" fontId="9" fillId="14" borderId="10" xfId="0" applyFont="1" applyFill="1" applyBorder="1" applyProtection="1">
      <protection locked="0"/>
    </xf>
    <xf numFmtId="0" fontId="9" fillId="14" borderId="6" xfId="0" applyFont="1" applyFill="1" applyBorder="1" applyProtection="1">
      <protection locked="0"/>
    </xf>
    <xf numFmtId="0" fontId="9" fillId="14" borderId="7" xfId="0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0" fillId="15" borderId="3" xfId="0" applyFill="1" applyBorder="1" applyAlignment="1" applyProtection="1">
      <alignment horizontal="center"/>
      <protection locked="0"/>
    </xf>
    <xf numFmtId="0" fontId="0" fillId="17" borderId="4" xfId="0" applyFill="1" applyBorder="1" applyAlignment="1" applyProtection="1">
      <alignment horizontal="center" vertical="center"/>
      <protection locked="0"/>
    </xf>
    <xf numFmtId="0" fontId="1" fillId="17" borderId="4" xfId="0" applyFont="1" applyFill="1" applyBorder="1" applyAlignment="1" applyProtection="1">
      <alignment horizontal="center" vertical="center"/>
      <protection locked="0"/>
    </xf>
    <xf numFmtId="0" fontId="9" fillId="17" borderId="4" xfId="0" applyFont="1" applyFill="1" applyBorder="1" applyAlignment="1" applyProtection="1">
      <alignment horizontal="center" vertical="center"/>
      <protection locked="0"/>
    </xf>
    <xf numFmtId="0" fontId="0" fillId="18" borderId="4" xfId="0" applyFill="1" applyBorder="1" applyAlignment="1" applyProtection="1">
      <alignment horizontal="center" vertical="center"/>
      <protection locked="0"/>
    </xf>
    <xf numFmtId="0" fontId="0" fillId="17" borderId="4" xfId="0" applyFill="1" applyBorder="1" applyAlignment="1" applyProtection="1">
      <alignment horizontal="center"/>
      <protection locked="0"/>
    </xf>
    <xf numFmtId="0" fontId="6" fillId="17" borderId="4" xfId="0" applyFont="1" applyFill="1" applyBorder="1" applyAlignment="1" applyProtection="1">
      <alignment horizontal="center" vertical="center"/>
      <protection locked="0"/>
    </xf>
    <xf numFmtId="0" fontId="3" fillId="14" borderId="5" xfId="0" applyFont="1" applyFill="1" applyBorder="1" applyAlignment="1">
      <alignment horizontal="center" vertical="center"/>
    </xf>
    <xf numFmtId="0" fontId="3" fillId="14" borderId="5" xfId="0" applyFont="1" applyFill="1" applyBorder="1" applyAlignment="1" applyProtection="1">
      <alignment horizontal="center" vertical="center"/>
      <protection locked="0"/>
    </xf>
    <xf numFmtId="17" fontId="1" fillId="0" borderId="0" xfId="0" applyNumberFormat="1" applyFont="1" applyProtection="1">
      <protection locked="0"/>
    </xf>
    <xf numFmtId="0" fontId="9" fillId="14" borderId="5" xfId="0" applyFont="1" applyFill="1" applyBorder="1" applyAlignment="1">
      <alignment horizontal="center"/>
    </xf>
    <xf numFmtId="0" fontId="9" fillId="14" borderId="4" xfId="0" applyFont="1" applyFill="1" applyBorder="1" applyAlignment="1">
      <alignment horizontal="center"/>
    </xf>
    <xf numFmtId="0" fontId="9" fillId="14" borderId="9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5" xfId="0" applyFont="1" applyBorder="1" applyAlignment="1" applyProtection="1">
      <alignment horizontal="center"/>
      <protection locked="0"/>
    </xf>
    <xf numFmtId="0" fontId="12" fillId="0" borderId="17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11" fillId="5" borderId="5" xfId="1" applyFill="1" applyBorder="1" applyAlignment="1">
      <alignment horizontal="center"/>
    </xf>
    <xf numFmtId="0" fontId="11" fillId="4" borderId="5" xfId="1" applyFill="1" applyBorder="1" applyAlignment="1">
      <alignment horizontal="center"/>
    </xf>
    <xf numFmtId="0" fontId="11" fillId="6" borderId="5" xfId="1" applyFill="1" applyBorder="1" applyAlignment="1">
      <alignment horizontal="center"/>
    </xf>
    <xf numFmtId="0" fontId="11" fillId="7" borderId="5" xfId="1" applyFill="1" applyBorder="1" applyAlignment="1">
      <alignment horizontal="center"/>
    </xf>
    <xf numFmtId="0" fontId="11" fillId="8" borderId="5" xfId="1" applyFill="1" applyBorder="1" applyAlignment="1">
      <alignment horizontal="center"/>
    </xf>
    <xf numFmtId="0" fontId="11" fillId="9" borderId="5" xfId="1" applyFill="1" applyBorder="1" applyAlignment="1">
      <alignment horizontal="center"/>
    </xf>
    <xf numFmtId="0" fontId="11" fillId="10" borderId="5" xfId="1" applyFill="1" applyBorder="1" applyAlignment="1">
      <alignment horizontal="center"/>
    </xf>
    <xf numFmtId="0" fontId="11" fillId="11" borderId="5" xfId="1" applyFill="1" applyBorder="1" applyAlignment="1">
      <alignment horizontal="center"/>
    </xf>
    <xf numFmtId="0" fontId="11" fillId="12" borderId="5" xfId="1" applyFill="1" applyBorder="1" applyAlignment="1">
      <alignment horizontal="center"/>
    </xf>
    <xf numFmtId="0" fontId="0" fillId="16" borderId="0" xfId="0" applyFill="1" applyAlignment="1" applyProtection="1">
      <alignment horizontal="center"/>
      <protection locked="0"/>
    </xf>
    <xf numFmtId="0" fontId="0" fillId="17" borderId="9" xfId="0" applyFill="1" applyBorder="1" applyAlignment="1" applyProtection="1">
      <alignment horizontal="center"/>
      <protection locked="0"/>
    </xf>
    <xf numFmtId="0" fontId="1" fillId="15" borderId="3" xfId="0" applyFont="1" applyFill="1" applyBorder="1" applyAlignment="1" applyProtection="1">
      <alignment horizontal="center"/>
      <protection locked="0"/>
    </xf>
    <xf numFmtId="0" fontId="9" fillId="15" borderId="3" xfId="0" applyFont="1" applyFill="1" applyBorder="1" applyAlignment="1" applyProtection="1">
      <alignment horizontal="center"/>
      <protection locked="0"/>
    </xf>
    <xf numFmtId="0" fontId="0" fillId="15" borderId="11" xfId="0" applyFill="1" applyBorder="1" applyAlignment="1" applyProtection="1">
      <alignment horizontal="center"/>
      <protection locked="0"/>
    </xf>
    <xf numFmtId="0" fontId="0" fillId="15" borderId="9" xfId="0" applyFill="1" applyBorder="1" applyAlignment="1" applyProtection="1">
      <alignment horizontal="center"/>
      <protection locked="0"/>
    </xf>
    <xf numFmtId="0" fontId="6" fillId="15" borderId="11" xfId="0" applyFont="1" applyFill="1" applyBorder="1" applyAlignment="1" applyProtection="1">
      <alignment horizontal="center"/>
      <protection locked="0"/>
    </xf>
    <xf numFmtId="0" fontId="1" fillId="15" borderId="9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11" fillId="19" borderId="5" xfId="1" applyFill="1" applyBorder="1" applyAlignment="1">
      <alignment horizontal="center" vertical="center"/>
    </xf>
    <xf numFmtId="0" fontId="11" fillId="0" borderId="0" xfId="1" applyAlignment="1">
      <alignment horizontal="center"/>
    </xf>
    <xf numFmtId="0" fontId="9" fillId="14" borderId="7" xfId="0" applyFont="1" applyFill="1" applyBorder="1" applyAlignment="1" applyProtection="1">
      <alignment horizontal="center"/>
      <protection locked="0"/>
    </xf>
    <xf numFmtId="0" fontId="11" fillId="20" borderId="5" xfId="1" applyFill="1" applyBorder="1" applyAlignment="1" applyProtection="1">
      <alignment horizontal="center" vertical="center"/>
      <protection locked="0"/>
    </xf>
    <xf numFmtId="0" fontId="11" fillId="21" borderId="5" xfId="1" applyFill="1" applyBorder="1" applyAlignment="1">
      <alignment horizontal="center"/>
    </xf>
    <xf numFmtId="0" fontId="11" fillId="0" borderId="5" xfId="1" applyBorder="1" applyAlignment="1" applyProtection="1">
      <alignment horizontal="center" vertical="center"/>
      <protection locked="0"/>
    </xf>
    <xf numFmtId="0" fontId="11" fillId="0" borderId="7" xfId="1" applyBorder="1" applyAlignment="1" applyProtection="1">
      <alignment horizontal="center"/>
      <protection locked="0"/>
    </xf>
    <xf numFmtId="0" fontId="0" fillId="16" borderId="1" xfId="0" applyFill="1" applyBorder="1" applyAlignment="1" applyProtection="1">
      <alignment horizontal="center"/>
      <protection locked="0"/>
    </xf>
    <xf numFmtId="0" fontId="1" fillId="16" borderId="2" xfId="0" applyFont="1" applyFill="1" applyBorder="1" applyAlignment="1" applyProtection="1">
      <alignment horizontal="center"/>
      <protection locked="0"/>
    </xf>
    <xf numFmtId="0" fontId="9" fillId="16" borderId="2" xfId="0" applyFont="1" applyFill="1" applyBorder="1" applyAlignment="1" applyProtection="1">
      <alignment horizontal="center"/>
      <protection locked="0"/>
    </xf>
    <xf numFmtId="0" fontId="1" fillId="15" borderId="9" xfId="0" applyFont="1" applyFill="1" applyBorder="1" applyAlignment="1" applyProtection="1">
      <alignment horizontal="center" vertical="center"/>
      <protection locked="0"/>
    </xf>
    <xf numFmtId="0" fontId="9" fillId="15" borderId="9" xfId="0" applyFont="1" applyFill="1" applyBorder="1" applyAlignment="1" applyProtection="1">
      <alignment horizontal="center" vertical="center"/>
      <protection locked="0"/>
    </xf>
    <xf numFmtId="0" fontId="6" fillId="15" borderId="9" xfId="0" applyFont="1" applyFill="1" applyBorder="1" applyAlignment="1" applyProtection="1">
      <alignment horizontal="center" vertical="center"/>
      <protection locked="0"/>
    </xf>
    <xf numFmtId="0" fontId="0" fillId="17" borderId="9" xfId="0" applyFill="1" applyBorder="1" applyAlignment="1" applyProtection="1">
      <alignment horizontal="center" vertical="center"/>
      <protection locked="0"/>
    </xf>
    <xf numFmtId="0" fontId="1" fillId="17" borderId="9" xfId="0" applyFont="1" applyFill="1" applyBorder="1" applyAlignment="1" applyProtection="1">
      <alignment horizontal="center" vertical="center"/>
      <protection locked="0"/>
    </xf>
    <xf numFmtId="0" fontId="9" fillId="17" borderId="9" xfId="0" applyFont="1" applyFill="1" applyBorder="1" applyAlignment="1" applyProtection="1">
      <alignment horizontal="center" vertical="center"/>
      <protection locked="0"/>
    </xf>
    <xf numFmtId="0" fontId="1" fillId="17" borderId="9" xfId="0" applyFont="1" applyFill="1" applyBorder="1" applyAlignment="1" applyProtection="1">
      <alignment horizontal="center"/>
      <protection locked="0"/>
    </xf>
    <xf numFmtId="0" fontId="6" fillId="17" borderId="9" xfId="0" applyFont="1" applyFill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1" fillId="0" borderId="5" xfId="1" applyBorder="1" applyAlignment="1" applyProtection="1">
      <alignment horizontal="center"/>
      <protection locked="0"/>
    </xf>
    <xf numFmtId="0" fontId="9" fillId="14" borderId="30" xfId="0" applyFont="1" applyFill="1" applyBorder="1" applyAlignment="1">
      <alignment horizontal="center"/>
    </xf>
    <xf numFmtId="0" fontId="0" fillId="14" borderId="0" xfId="0" applyFill="1"/>
    <xf numFmtId="0" fontId="2" fillId="17" borderId="24" xfId="0" applyFont="1" applyFill="1" applyBorder="1" applyAlignment="1" applyProtection="1">
      <alignment horizontal="center"/>
      <protection locked="0"/>
    </xf>
    <xf numFmtId="0" fontId="2" fillId="17" borderId="25" xfId="0" applyFont="1" applyFill="1" applyBorder="1" applyAlignment="1" applyProtection="1">
      <alignment horizontal="center"/>
      <protection locked="0"/>
    </xf>
    <xf numFmtId="0" fontId="2" fillId="17" borderId="26" xfId="0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15" borderId="24" xfId="0" applyFont="1" applyFill="1" applyBorder="1" applyAlignment="1" applyProtection="1">
      <alignment horizontal="center"/>
      <protection locked="0"/>
    </xf>
    <xf numFmtId="0" fontId="2" fillId="15" borderId="25" xfId="0" applyFont="1" applyFill="1" applyBorder="1" applyAlignment="1" applyProtection="1">
      <alignment horizontal="center"/>
      <protection locked="0"/>
    </xf>
    <xf numFmtId="0" fontId="2" fillId="15" borderId="29" xfId="0" applyFont="1" applyFill="1" applyBorder="1" applyAlignment="1" applyProtection="1">
      <alignment horizontal="center"/>
      <protection locked="0"/>
    </xf>
  </cellXfs>
  <cellStyles count="2">
    <cellStyle name="Lien hypertexte" xfId="1" builtinId="8"/>
    <cellStyle name="Normal" xfId="0" builtinId="0"/>
  </cellStyles>
  <dxfs count="1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E3FF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E7FF"/>
      <color rgb="FFE0E0E0"/>
      <color rgb="FFBD43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Resultat%209.xlsx" TargetMode="External"/><Relationship Id="rId13" Type="http://schemas.openxmlformats.org/officeDocument/2006/relationships/hyperlink" Target="Resultat%2014.xlsx" TargetMode="External"/><Relationship Id="rId18" Type="http://schemas.openxmlformats.org/officeDocument/2006/relationships/hyperlink" Target="Resultat%2031.xlsx" TargetMode="External"/><Relationship Id="rId26" Type="http://schemas.openxmlformats.org/officeDocument/2006/relationships/hyperlink" Target="Resultat%2034.xlsx" TargetMode="External"/><Relationship Id="rId3" Type="http://schemas.openxmlformats.org/officeDocument/2006/relationships/hyperlink" Target="Resultat%203.xlsx" TargetMode="External"/><Relationship Id="rId21" Type="http://schemas.openxmlformats.org/officeDocument/2006/relationships/hyperlink" Target="Resultat%2042.xlsx" TargetMode="External"/><Relationship Id="rId7" Type="http://schemas.openxmlformats.org/officeDocument/2006/relationships/hyperlink" Target="Resultat%201.xlsx" TargetMode="External"/><Relationship Id="rId12" Type="http://schemas.openxmlformats.org/officeDocument/2006/relationships/hyperlink" Target="Resultat%2013.xlsx" TargetMode="External"/><Relationship Id="rId17" Type="http://schemas.openxmlformats.org/officeDocument/2006/relationships/hyperlink" Target="Resultat%2024.xlsx" TargetMode="External"/><Relationship Id="rId25" Type="http://schemas.openxmlformats.org/officeDocument/2006/relationships/hyperlink" Target="Resultat%2044.xlsx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Resultat%202.xlsx" TargetMode="External"/><Relationship Id="rId16" Type="http://schemas.openxmlformats.org/officeDocument/2006/relationships/hyperlink" Target="Resultat%2023.xlsx" TargetMode="External"/><Relationship Id="rId20" Type="http://schemas.openxmlformats.org/officeDocument/2006/relationships/hyperlink" Target="Resultat%206.xlsx" TargetMode="External"/><Relationship Id="rId29" Type="http://schemas.openxmlformats.org/officeDocument/2006/relationships/hyperlink" Target="Resultat%2047.xlsx" TargetMode="External"/><Relationship Id="rId1" Type="http://schemas.openxmlformats.org/officeDocument/2006/relationships/hyperlink" Target="Resultat%201.xlsx" TargetMode="External"/><Relationship Id="rId6" Type="http://schemas.openxmlformats.org/officeDocument/2006/relationships/hyperlink" Target="Resultat%207.xlsx" TargetMode="External"/><Relationship Id="rId11" Type="http://schemas.openxmlformats.org/officeDocument/2006/relationships/hyperlink" Target="Resultat%2012.xlsx" TargetMode="External"/><Relationship Id="rId24" Type="http://schemas.openxmlformats.org/officeDocument/2006/relationships/hyperlink" Target="Resultat%2033.xlsx" TargetMode="External"/><Relationship Id="rId32" Type="http://schemas.openxmlformats.org/officeDocument/2006/relationships/hyperlink" Target="Resultat%2048.xlsx" TargetMode="External"/><Relationship Id="rId5" Type="http://schemas.openxmlformats.org/officeDocument/2006/relationships/hyperlink" Target="Resultat%205.xlsx" TargetMode="External"/><Relationship Id="rId15" Type="http://schemas.openxmlformats.org/officeDocument/2006/relationships/hyperlink" Target="Resultat%2022.xlsx" TargetMode="External"/><Relationship Id="rId23" Type="http://schemas.openxmlformats.org/officeDocument/2006/relationships/hyperlink" Target="Resultat%2032.xlsx" TargetMode="External"/><Relationship Id="rId28" Type="http://schemas.openxmlformats.org/officeDocument/2006/relationships/hyperlink" Target="Resultat%2046.xlsx" TargetMode="External"/><Relationship Id="rId10" Type="http://schemas.openxmlformats.org/officeDocument/2006/relationships/hyperlink" Target="Resultat%2011.xlsx" TargetMode="External"/><Relationship Id="rId19" Type="http://schemas.openxmlformats.org/officeDocument/2006/relationships/hyperlink" Target="Resultat%2041.xlsx" TargetMode="External"/><Relationship Id="rId31" Type="http://schemas.openxmlformats.org/officeDocument/2006/relationships/hyperlink" Target="Resultat%2026.xlsx" TargetMode="External"/><Relationship Id="rId4" Type="http://schemas.openxmlformats.org/officeDocument/2006/relationships/hyperlink" Target="Resultat%204.xlsx" TargetMode="External"/><Relationship Id="rId9" Type="http://schemas.openxmlformats.org/officeDocument/2006/relationships/hyperlink" Target="Resultat%2010.xlsx" TargetMode="External"/><Relationship Id="rId14" Type="http://schemas.openxmlformats.org/officeDocument/2006/relationships/hyperlink" Target="Resultat%2021.xlsx" TargetMode="External"/><Relationship Id="rId22" Type="http://schemas.openxmlformats.org/officeDocument/2006/relationships/hyperlink" Target="Resultat%2043.xlsx" TargetMode="External"/><Relationship Id="rId27" Type="http://schemas.openxmlformats.org/officeDocument/2006/relationships/hyperlink" Target="Resultat%2045.xlsx" TargetMode="External"/><Relationship Id="rId30" Type="http://schemas.openxmlformats.org/officeDocument/2006/relationships/hyperlink" Target="Resultat%202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21AE9-C3CA-4F69-96A9-BDA885D2B5F2}">
  <dimension ref="A1:W58"/>
  <sheetViews>
    <sheetView tabSelected="1" topLeftCell="A46" zoomScaleNormal="98" workbookViewId="0">
      <selection activeCell="I51" sqref="I51"/>
    </sheetView>
  </sheetViews>
  <sheetFormatPr baseColWidth="10" defaultColWidth="11.54296875" defaultRowHeight="14" x14ac:dyDescent="0.3"/>
  <cols>
    <col min="1" max="1" width="7" style="1" customWidth="1"/>
    <col min="2" max="2" width="9.7265625" style="9" customWidth="1"/>
    <col min="3" max="3" width="13.54296875" style="11" customWidth="1"/>
    <col min="4" max="4" width="9" style="7" customWidth="1"/>
    <col min="5" max="5" width="19.1796875" style="1" customWidth="1"/>
    <col min="6" max="6" width="8.1796875" style="7" customWidth="1"/>
    <col min="7" max="8" width="10.1796875" style="7" customWidth="1"/>
    <col min="9" max="11" width="7.81640625" style="7" customWidth="1"/>
    <col min="12" max="12" width="8" style="7" customWidth="1"/>
    <col min="13" max="13" width="8" style="1" customWidth="1"/>
    <col min="14" max="15" width="7.7265625" style="1" customWidth="1"/>
    <col min="16" max="16" width="9" style="1" customWidth="1"/>
    <col min="17" max="23" width="11.54296875" style="1" customWidth="1"/>
    <col min="24" max="16384" width="11.54296875" style="1"/>
  </cols>
  <sheetData>
    <row r="1" spans="1:23" s="7" customFormat="1" ht="20.5" thickBot="1" x14ac:dyDescent="0.45">
      <c r="A1" s="99"/>
      <c r="B1" s="100"/>
      <c r="C1" s="101"/>
      <c r="D1" s="35"/>
      <c r="E1" s="35"/>
      <c r="F1" s="36"/>
      <c r="G1" s="36" t="s">
        <v>15</v>
      </c>
      <c r="H1" s="35"/>
      <c r="I1" s="35"/>
      <c r="J1" s="79"/>
      <c r="K1" s="37"/>
      <c r="L1" s="37"/>
      <c r="M1" s="22"/>
      <c r="N1" s="21"/>
      <c r="O1" s="20"/>
      <c r="P1" s="23"/>
    </row>
    <row r="2" spans="1:23" ht="18.5" customHeight="1" x14ac:dyDescent="0.3">
      <c r="A2" s="38" t="s">
        <v>10</v>
      </c>
      <c r="B2" s="81" t="s">
        <v>9</v>
      </c>
      <c r="C2" s="82" t="s">
        <v>19</v>
      </c>
      <c r="D2" s="53" t="s">
        <v>5</v>
      </c>
      <c r="E2" s="53" t="s">
        <v>2</v>
      </c>
      <c r="F2" s="81" t="s">
        <v>29</v>
      </c>
      <c r="G2" s="53" t="s">
        <v>26</v>
      </c>
      <c r="H2" s="53" t="s">
        <v>31</v>
      </c>
      <c r="I2" s="53" t="s">
        <v>6</v>
      </c>
      <c r="J2" s="83" t="s">
        <v>37</v>
      </c>
      <c r="K2" s="84" t="s">
        <v>37</v>
      </c>
      <c r="L2" s="84" t="s">
        <v>30</v>
      </c>
      <c r="M2" s="85" t="s">
        <v>4</v>
      </c>
      <c r="N2" s="83" t="s">
        <v>1</v>
      </c>
      <c r="O2" s="86" t="s">
        <v>3</v>
      </c>
      <c r="P2" s="83" t="s">
        <v>3</v>
      </c>
    </row>
    <row r="3" spans="1:23" ht="14" customHeight="1" thickBot="1" x14ac:dyDescent="0.3">
      <c r="A3" s="41" t="s">
        <v>23</v>
      </c>
      <c r="B3" s="42"/>
      <c r="C3" s="43"/>
      <c r="D3" s="44"/>
      <c r="E3" s="44"/>
      <c r="F3" s="44"/>
      <c r="G3" s="44" t="s">
        <v>27</v>
      </c>
      <c r="H3" s="44"/>
      <c r="I3" s="44" t="s">
        <v>7</v>
      </c>
      <c r="J3" s="44">
        <v>1</v>
      </c>
      <c r="K3" s="44">
        <v>2</v>
      </c>
      <c r="L3" s="45"/>
      <c r="M3" s="46" t="s">
        <v>24</v>
      </c>
      <c r="N3" s="44" t="s">
        <v>25</v>
      </c>
      <c r="O3" s="42" t="s">
        <v>14</v>
      </c>
      <c r="P3" s="39" t="s">
        <v>8</v>
      </c>
    </row>
    <row r="4" spans="1:23" ht="16" thickBot="1" x14ac:dyDescent="0.4">
      <c r="A4" s="71">
        <v>1</v>
      </c>
      <c r="B4" s="51" t="s">
        <v>40</v>
      </c>
      <c r="C4" s="90" t="s">
        <v>41</v>
      </c>
      <c r="D4" s="6" t="s">
        <v>14</v>
      </c>
      <c r="E4" s="47" t="s">
        <v>28</v>
      </c>
      <c r="F4" s="6">
        <v>18</v>
      </c>
      <c r="G4" s="6">
        <v>0</v>
      </c>
      <c r="H4" s="6">
        <v>20</v>
      </c>
      <c r="I4" s="6">
        <v>0</v>
      </c>
      <c r="J4" s="6">
        <v>0</v>
      </c>
      <c r="K4" s="6">
        <v>0</v>
      </c>
      <c r="L4" s="6">
        <v>40</v>
      </c>
      <c r="M4" s="66">
        <f>IF(C4="","vide",SUM(F4:L4))</f>
        <v>78</v>
      </c>
      <c r="N4" s="16">
        <f t="shared" ref="N4:N11" si="0">IF(M4="Vide","vide",840-M4)</f>
        <v>762</v>
      </c>
      <c r="O4" s="14">
        <f>IF(M4="Vide","vide",RANK(N4,N4:N23))</f>
        <v>11</v>
      </c>
      <c r="P4" s="14">
        <f>IF(M4="Vide","vide",RANK(N4,N4:N60))</f>
        <v>22</v>
      </c>
      <c r="Q4" s="19"/>
    </row>
    <row r="5" spans="1:23" ht="16" thickBot="1" x14ac:dyDescent="0.4">
      <c r="A5" s="71">
        <v>2</v>
      </c>
      <c r="B5" s="63" t="s">
        <v>42</v>
      </c>
      <c r="C5" s="51" t="s">
        <v>43</v>
      </c>
      <c r="D5" s="6" t="s">
        <v>14</v>
      </c>
      <c r="E5" s="47" t="s">
        <v>28</v>
      </c>
      <c r="F5" s="6">
        <v>6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40</v>
      </c>
      <c r="M5" s="66">
        <f>IF(C5="","vide",SUM(F5:L5))</f>
        <v>46</v>
      </c>
      <c r="N5" s="16">
        <f t="shared" si="0"/>
        <v>794</v>
      </c>
      <c r="O5" s="14">
        <f>IF(M5="Vide","vide",RANK(N5,N4:N23))</f>
        <v>7</v>
      </c>
      <c r="P5" s="14">
        <f>IF(N5="Vide","vide",RANK(N5,N4:N60))</f>
        <v>15</v>
      </c>
    </row>
    <row r="6" spans="1:23" ht="16" thickBot="1" x14ac:dyDescent="0.4">
      <c r="A6" s="70">
        <v>3</v>
      </c>
      <c r="B6" s="63" t="s">
        <v>44</v>
      </c>
      <c r="C6" s="91" t="s">
        <v>45</v>
      </c>
      <c r="D6" s="6" t="s">
        <v>14</v>
      </c>
      <c r="E6" s="47" t="s">
        <v>28</v>
      </c>
      <c r="F6" s="6">
        <v>6</v>
      </c>
      <c r="G6" s="6">
        <v>0</v>
      </c>
      <c r="H6" s="6">
        <v>10</v>
      </c>
      <c r="I6" s="6">
        <v>0</v>
      </c>
      <c r="J6" s="6">
        <v>0</v>
      </c>
      <c r="K6" s="6">
        <v>0</v>
      </c>
      <c r="L6" s="6">
        <v>0</v>
      </c>
      <c r="M6" s="66">
        <f t="shared" ref="M6:M20" si="1">IF(C6="","vide",SUM(F6:L6))</f>
        <v>16</v>
      </c>
      <c r="N6" s="16">
        <f t="shared" si="0"/>
        <v>824</v>
      </c>
      <c r="O6" s="14">
        <f>IF(M6="Vide","vide",RANK(N6,N4:N23))</f>
        <v>2</v>
      </c>
      <c r="P6" s="14">
        <f>IF(N6="Vide","vide",RANK(N6,N4:N60))</f>
        <v>3</v>
      </c>
    </row>
    <row r="7" spans="1:23" ht="16" thickBot="1" x14ac:dyDescent="0.4">
      <c r="A7" s="70">
        <v>4</v>
      </c>
      <c r="B7" s="64" t="s">
        <v>46</v>
      </c>
      <c r="C7" s="90" t="s">
        <v>47</v>
      </c>
      <c r="D7" s="6" t="s">
        <v>14</v>
      </c>
      <c r="E7" s="47" t="s">
        <v>28</v>
      </c>
      <c r="F7" s="6">
        <v>6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6">
        <f t="shared" si="1"/>
        <v>6</v>
      </c>
      <c r="N7" s="16">
        <f t="shared" si="0"/>
        <v>834</v>
      </c>
      <c r="O7" s="14">
        <f>IF(M7="Vide","vide",RANK(N7,N4:N23))</f>
        <v>1</v>
      </c>
      <c r="P7" s="14">
        <f>IF(N7="Vide","vide",RANK(N7,N4:N60))</f>
        <v>1</v>
      </c>
      <c r="R7" s="9" t="s">
        <v>34</v>
      </c>
    </row>
    <row r="8" spans="1:23" ht="16" thickBot="1" x14ac:dyDescent="0.4">
      <c r="A8" s="72">
        <v>5</v>
      </c>
      <c r="B8" s="94" t="s">
        <v>54</v>
      </c>
      <c r="C8" s="51" t="s">
        <v>55</v>
      </c>
      <c r="D8" s="6" t="s">
        <v>14</v>
      </c>
      <c r="E8" s="47" t="s">
        <v>34</v>
      </c>
      <c r="F8" s="6">
        <v>30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6">
        <f t="shared" si="1"/>
        <v>30</v>
      </c>
      <c r="N8" s="16">
        <f t="shared" si="0"/>
        <v>810</v>
      </c>
      <c r="O8" s="14">
        <f>IF(M8="Vide","vide",RANK(N8,N4:N23))</f>
        <v>4</v>
      </c>
      <c r="P8" s="14">
        <f>IF(N8="vide","vide",RANK(N8,N4:N60))</f>
        <v>8</v>
      </c>
      <c r="R8" s="9" t="s">
        <v>28</v>
      </c>
    </row>
    <row r="9" spans="1:23" s="12" customFormat="1" ht="16" thickBot="1" x14ac:dyDescent="0.4">
      <c r="A9" s="93">
        <v>6</v>
      </c>
      <c r="B9" s="63" t="s">
        <v>64</v>
      </c>
      <c r="C9" s="51" t="s">
        <v>65</v>
      </c>
      <c r="D9" s="6" t="s">
        <v>14</v>
      </c>
      <c r="E9" s="47" t="s">
        <v>34</v>
      </c>
      <c r="F9" s="6">
        <v>36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40</v>
      </c>
      <c r="M9" s="66">
        <f t="shared" si="1"/>
        <v>76</v>
      </c>
      <c r="N9" s="16">
        <f t="shared" si="0"/>
        <v>764</v>
      </c>
      <c r="O9" s="14">
        <f>IF(M9="Vide","vide",RANK(N9,N4:N23))</f>
        <v>10</v>
      </c>
      <c r="P9" s="14">
        <f>IF(N9="Vide","vide",RANK(N9,N4:N60))</f>
        <v>21</v>
      </c>
      <c r="Q9" s="1"/>
      <c r="R9" s="9" t="s">
        <v>35</v>
      </c>
      <c r="S9" s="1"/>
      <c r="T9" s="1"/>
      <c r="U9" s="1"/>
      <c r="V9" s="1"/>
      <c r="W9" s="1"/>
    </row>
    <row r="10" spans="1:23" ht="16" thickBot="1" x14ac:dyDescent="0.4">
      <c r="A10" s="70">
        <v>7</v>
      </c>
      <c r="B10" s="63" t="s">
        <v>72</v>
      </c>
      <c r="C10" s="51" t="s">
        <v>71</v>
      </c>
      <c r="D10" s="6" t="s">
        <v>14</v>
      </c>
      <c r="E10" s="47" t="s">
        <v>35</v>
      </c>
      <c r="F10" s="6">
        <v>18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6">
        <f t="shared" si="1"/>
        <v>18</v>
      </c>
      <c r="N10" s="16">
        <f t="shared" si="0"/>
        <v>822</v>
      </c>
      <c r="O10" s="14">
        <f>IF(M10="Vide","vide",RANK(N10,N4:N23))</f>
        <v>3</v>
      </c>
      <c r="P10" s="14">
        <f>IF(N10="Vide","vide",RANK(N10,N4:N60))</f>
        <v>4</v>
      </c>
    </row>
    <row r="11" spans="1:23" ht="16" thickBot="1" x14ac:dyDescent="0.4">
      <c r="A11" s="70">
        <v>8</v>
      </c>
      <c r="B11" s="63" t="s">
        <v>74</v>
      </c>
      <c r="C11" s="51" t="s">
        <v>73</v>
      </c>
      <c r="D11" s="6" t="s">
        <v>14</v>
      </c>
      <c r="E11" s="47" t="s">
        <v>35</v>
      </c>
      <c r="F11" s="6">
        <v>36</v>
      </c>
      <c r="G11" s="6">
        <v>5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6">
        <f t="shared" si="1"/>
        <v>41</v>
      </c>
      <c r="N11" s="16">
        <f t="shared" si="0"/>
        <v>799</v>
      </c>
      <c r="O11" s="14">
        <f>IF(M11="Vide","vide",RANK(N11,N4:N23))</f>
        <v>6</v>
      </c>
      <c r="P11" s="14">
        <f>IF(N11="Vide","vide",RANK(N11,N4:N61))</f>
        <v>14</v>
      </c>
    </row>
    <row r="12" spans="1:23" ht="16" thickBot="1" x14ac:dyDescent="0.4">
      <c r="A12" s="73">
        <v>9</v>
      </c>
      <c r="B12" s="65" t="s">
        <v>76</v>
      </c>
      <c r="C12" s="51" t="s">
        <v>75</v>
      </c>
      <c r="D12" s="6" t="s">
        <v>14</v>
      </c>
      <c r="E12" s="47" t="s">
        <v>35</v>
      </c>
      <c r="F12" s="6">
        <v>18</v>
      </c>
      <c r="G12" s="6">
        <v>0</v>
      </c>
      <c r="H12" s="6">
        <v>20</v>
      </c>
      <c r="I12" s="6">
        <v>0</v>
      </c>
      <c r="J12" s="6">
        <v>0</v>
      </c>
      <c r="K12" s="6">
        <v>0</v>
      </c>
      <c r="L12" s="6">
        <v>40</v>
      </c>
      <c r="M12" s="66">
        <f t="shared" si="1"/>
        <v>78</v>
      </c>
      <c r="N12" s="16">
        <f t="shared" ref="N12:N23" si="2">IF(M12="Vide","vide",840-M12)</f>
        <v>762</v>
      </c>
      <c r="O12" s="14">
        <f>IF(M12="Vide","vide",RANK(N12,N4:N23))</f>
        <v>11</v>
      </c>
      <c r="P12" s="14">
        <f>IF(N12="Vide","vide",RANK(N12,N4:N62))</f>
        <v>22</v>
      </c>
    </row>
    <row r="13" spans="1:23" ht="16" thickBot="1" x14ac:dyDescent="0.4">
      <c r="A13" s="73">
        <v>10</v>
      </c>
      <c r="B13" s="63" t="s">
        <v>78</v>
      </c>
      <c r="C13" s="51" t="s">
        <v>77</v>
      </c>
      <c r="D13" s="6" t="s">
        <v>14</v>
      </c>
      <c r="E13" s="47" t="s">
        <v>35</v>
      </c>
      <c r="F13" s="6">
        <v>18</v>
      </c>
      <c r="G13" s="6">
        <v>10</v>
      </c>
      <c r="H13" s="6">
        <v>0</v>
      </c>
      <c r="I13" s="6">
        <v>0</v>
      </c>
      <c r="J13" s="6">
        <v>0</v>
      </c>
      <c r="K13" s="6">
        <v>0</v>
      </c>
      <c r="L13" s="6">
        <v>40</v>
      </c>
      <c r="M13" s="66">
        <f t="shared" si="1"/>
        <v>68</v>
      </c>
      <c r="N13" s="16">
        <f t="shared" si="2"/>
        <v>772</v>
      </c>
      <c r="O13" s="14">
        <f>IF(M13="Vide","vide",RANK(N13,N4:N23))</f>
        <v>9</v>
      </c>
      <c r="P13" s="14">
        <f>IF(N13="Vide","vide",RANK(N13,N4:N63))</f>
        <v>19</v>
      </c>
    </row>
    <row r="14" spans="1:23" ht="16" thickBot="1" x14ac:dyDescent="0.4">
      <c r="A14" s="74">
        <v>11</v>
      </c>
      <c r="B14" s="51"/>
      <c r="C14" s="51"/>
      <c r="D14" s="6" t="s">
        <v>14</v>
      </c>
      <c r="E14" s="47"/>
      <c r="F14" s="6" t="s">
        <v>21</v>
      </c>
      <c r="G14" s="6" t="s">
        <v>21</v>
      </c>
      <c r="H14" s="6" t="s">
        <v>21</v>
      </c>
      <c r="I14" s="6" t="s">
        <v>21</v>
      </c>
      <c r="J14" s="6" t="s">
        <v>21</v>
      </c>
      <c r="K14" s="6" t="s">
        <v>21</v>
      </c>
      <c r="L14" s="6" t="s">
        <v>21</v>
      </c>
      <c r="M14" s="66" t="str">
        <f t="shared" si="1"/>
        <v>vide</v>
      </c>
      <c r="N14" s="16" t="str">
        <f t="shared" si="2"/>
        <v>vide</v>
      </c>
      <c r="O14" s="14" t="str">
        <f>IF(M14="Vide","vide",RANK(N14,N4:N23))</f>
        <v>vide</v>
      </c>
      <c r="P14" s="14" t="str">
        <f>IF(N14="Vide","vide",RANK(N14,N4:N64))</f>
        <v>vide</v>
      </c>
    </row>
    <row r="15" spans="1:23" ht="16" thickBot="1" x14ac:dyDescent="0.4">
      <c r="A15" s="74">
        <v>12</v>
      </c>
      <c r="B15" s="63" t="s">
        <v>89</v>
      </c>
      <c r="C15" s="51" t="s">
        <v>90</v>
      </c>
      <c r="D15" s="6" t="s">
        <v>68</v>
      </c>
      <c r="E15" s="47" t="s">
        <v>35</v>
      </c>
      <c r="F15" s="6">
        <v>36</v>
      </c>
      <c r="G15" s="6">
        <v>5</v>
      </c>
      <c r="H15" s="6">
        <v>10</v>
      </c>
      <c r="I15" s="6">
        <v>0</v>
      </c>
      <c r="J15" s="6">
        <v>0</v>
      </c>
      <c r="K15" s="6">
        <v>0</v>
      </c>
      <c r="L15" s="6">
        <v>40</v>
      </c>
      <c r="M15" s="66">
        <f t="shared" si="1"/>
        <v>91</v>
      </c>
      <c r="N15" s="16">
        <f t="shared" si="2"/>
        <v>749</v>
      </c>
      <c r="O15" s="14">
        <f>IF(M15="Vide","vide",RANK(N15,N4:N23))</f>
        <v>13</v>
      </c>
      <c r="P15" s="14">
        <f>IF(N15="Vide","vide",RANK(N15,N4:N65))</f>
        <v>26</v>
      </c>
    </row>
    <row r="16" spans="1:23" ht="16" thickBot="1" x14ac:dyDescent="0.4">
      <c r="A16" s="75">
        <v>13</v>
      </c>
      <c r="B16" s="63" t="s">
        <v>87</v>
      </c>
      <c r="C16" s="51" t="s">
        <v>88</v>
      </c>
      <c r="D16" s="6" t="s">
        <v>68</v>
      </c>
      <c r="E16" s="47" t="s">
        <v>35</v>
      </c>
      <c r="F16" s="6">
        <v>48</v>
      </c>
      <c r="G16" s="6">
        <v>5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6">
        <f t="shared" si="1"/>
        <v>53</v>
      </c>
      <c r="N16" s="16">
        <f t="shared" si="2"/>
        <v>787</v>
      </c>
      <c r="O16" s="14">
        <f>IF(M16="Vide","vide",RANK(N16,N4:N23))</f>
        <v>8</v>
      </c>
      <c r="P16" s="14">
        <f>IF(N16="Vide","vide",RANK(N16,N4:N65))</f>
        <v>17</v>
      </c>
    </row>
    <row r="17" spans="1:23" ht="16" thickBot="1" x14ac:dyDescent="0.4">
      <c r="A17" s="75">
        <v>14</v>
      </c>
      <c r="B17" s="63" t="s">
        <v>66</v>
      </c>
      <c r="C17" s="51" t="s">
        <v>67</v>
      </c>
      <c r="D17" s="6" t="s">
        <v>68</v>
      </c>
      <c r="E17" s="47" t="s">
        <v>34</v>
      </c>
      <c r="F17" s="6">
        <v>36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6">
        <f t="shared" si="1"/>
        <v>36</v>
      </c>
      <c r="N17" s="16">
        <f t="shared" si="2"/>
        <v>804</v>
      </c>
      <c r="O17" s="14">
        <f>IF(M17="Vide","vide",RANK(N17,N5:N24))</f>
        <v>5</v>
      </c>
      <c r="P17" s="14">
        <f>IF(N17="Vide","vide",RANK(N17,N4:N66))</f>
        <v>13</v>
      </c>
    </row>
    <row r="18" spans="1:23" ht="16" thickBot="1" x14ac:dyDescent="0.4">
      <c r="A18" s="14"/>
      <c r="B18" s="48"/>
      <c r="C18" s="63"/>
      <c r="D18" s="6" t="s">
        <v>14</v>
      </c>
      <c r="E18" s="47"/>
      <c r="F18" s="6" t="s">
        <v>21</v>
      </c>
      <c r="G18" s="6" t="s">
        <v>21</v>
      </c>
      <c r="H18" s="6" t="s">
        <v>21</v>
      </c>
      <c r="I18" s="6" t="s">
        <v>21</v>
      </c>
      <c r="J18" s="6" t="s">
        <v>21</v>
      </c>
      <c r="K18" s="6" t="s">
        <v>21</v>
      </c>
      <c r="L18" s="6" t="s">
        <v>21</v>
      </c>
      <c r="M18" s="67" t="str">
        <f t="shared" si="1"/>
        <v>vide</v>
      </c>
      <c r="N18" s="16" t="str">
        <f t="shared" si="2"/>
        <v>vide</v>
      </c>
      <c r="O18" s="6" t="str">
        <f>IF(M18="Vide","vide",RANK(N18,N4:N23))</f>
        <v>vide</v>
      </c>
      <c r="P18" s="6" t="str">
        <f>IF(N18="Vide","vide",RANK(N18,N4:N67))</f>
        <v>vide</v>
      </c>
    </row>
    <row r="19" spans="1:23" ht="16" thickBot="1" x14ac:dyDescent="0.4">
      <c r="A19" s="6"/>
      <c r="B19" s="47"/>
      <c r="C19" s="49"/>
      <c r="D19" s="6" t="s">
        <v>14</v>
      </c>
      <c r="E19" s="47"/>
      <c r="F19" s="6" t="s">
        <v>21</v>
      </c>
      <c r="G19" s="6" t="s">
        <v>21</v>
      </c>
      <c r="H19" s="6" t="s">
        <v>21</v>
      </c>
      <c r="I19" s="6" t="s">
        <v>21</v>
      </c>
      <c r="J19" s="6" t="s">
        <v>21</v>
      </c>
      <c r="K19" s="6" t="s">
        <v>21</v>
      </c>
      <c r="L19" s="6" t="s">
        <v>21</v>
      </c>
      <c r="M19" s="67" t="str">
        <f t="shared" si="1"/>
        <v>vide</v>
      </c>
      <c r="N19" s="16" t="str">
        <f t="shared" si="2"/>
        <v>vide</v>
      </c>
      <c r="O19" s="6" t="str">
        <f>IF(M19="Vide","vide",RANK(N19,N4:N23))</f>
        <v>vide</v>
      </c>
      <c r="P19" s="6" t="str">
        <f>IF(N19="Vide","vide",RANK(N19,N4:N67))</f>
        <v>vide</v>
      </c>
    </row>
    <row r="20" spans="1:23" ht="16" thickBot="1" x14ac:dyDescent="0.4">
      <c r="A20" s="6"/>
      <c r="B20" s="47"/>
      <c r="C20" s="49"/>
      <c r="D20" s="6" t="s">
        <v>14</v>
      </c>
      <c r="E20" s="47"/>
      <c r="F20" s="6" t="s">
        <v>21</v>
      </c>
      <c r="G20" s="6" t="s">
        <v>21</v>
      </c>
      <c r="H20" s="6" t="s">
        <v>21</v>
      </c>
      <c r="I20" s="6" t="s">
        <v>21</v>
      </c>
      <c r="J20" s="6" t="s">
        <v>21</v>
      </c>
      <c r="K20" s="6" t="s">
        <v>21</v>
      </c>
      <c r="L20" s="6" t="s">
        <v>21</v>
      </c>
      <c r="M20" s="67" t="str">
        <f t="shared" si="1"/>
        <v>vide</v>
      </c>
      <c r="N20" s="16" t="str">
        <f t="shared" si="2"/>
        <v>vide</v>
      </c>
      <c r="O20" s="6" t="str">
        <f>IF(M20="vide","vide",RANK(N20,N4:N23))</f>
        <v>vide</v>
      </c>
      <c r="P20" s="6" t="str">
        <f>IF(N20="Vide","vide",RANK(N20,N4:N66))</f>
        <v>vide</v>
      </c>
    </row>
    <row r="21" spans="1:23" ht="16" thickBot="1" x14ac:dyDescent="0.4">
      <c r="A21" s="6"/>
      <c r="B21" s="47"/>
      <c r="C21" s="50"/>
      <c r="D21" s="6" t="s">
        <v>14</v>
      </c>
      <c r="E21" s="47"/>
      <c r="F21" s="6" t="s">
        <v>21</v>
      </c>
      <c r="G21" s="6" t="s">
        <v>21</v>
      </c>
      <c r="H21" s="6" t="s">
        <v>21</v>
      </c>
      <c r="I21" s="6" t="s">
        <v>21</v>
      </c>
      <c r="J21" s="6" t="s">
        <v>21</v>
      </c>
      <c r="K21" s="6" t="s">
        <v>21</v>
      </c>
      <c r="L21" s="6" t="s">
        <v>21</v>
      </c>
      <c r="M21" s="67" t="str">
        <f>IF(A21="","vide",SUM(F21:L21))</f>
        <v>vide</v>
      </c>
      <c r="N21" s="16" t="str">
        <f t="shared" si="2"/>
        <v>vide</v>
      </c>
      <c r="O21" s="6" t="str">
        <f>IF(M21="vide","vide",RANK(N21,N5:N23))</f>
        <v>vide</v>
      </c>
      <c r="P21" s="6" t="str">
        <f>IF(N21="Vide","vide",RANK(N21,N5:N67))</f>
        <v>vide</v>
      </c>
    </row>
    <row r="22" spans="1:23" ht="16" thickBot="1" x14ac:dyDescent="0.4">
      <c r="A22" s="6"/>
      <c r="B22" s="47"/>
      <c r="C22" s="50"/>
      <c r="D22" s="6" t="s">
        <v>14</v>
      </c>
      <c r="E22" s="47"/>
      <c r="F22" s="6" t="s">
        <v>21</v>
      </c>
      <c r="G22" s="6" t="s">
        <v>21</v>
      </c>
      <c r="H22" s="6" t="s">
        <v>21</v>
      </c>
      <c r="I22" s="6" t="s">
        <v>21</v>
      </c>
      <c r="J22" s="6" t="s">
        <v>21</v>
      </c>
      <c r="K22" s="6" t="s">
        <v>21</v>
      </c>
      <c r="L22" s="6" t="s">
        <v>21</v>
      </c>
      <c r="M22" s="67" t="str">
        <f>IF(A22="","vide",SUM(F22:L22))</f>
        <v>vide</v>
      </c>
      <c r="N22" s="16" t="str">
        <f t="shared" si="2"/>
        <v>vide</v>
      </c>
      <c r="O22" s="6" t="str">
        <f>IF(M22="vide","vide",RANK(N22,N6:N23))</f>
        <v>vide</v>
      </c>
      <c r="P22" s="6" t="str">
        <f>IF(N22="Vide","vide",RANK(N22,N6:N68))</f>
        <v>vide</v>
      </c>
    </row>
    <row r="23" spans="1:23" ht="16" thickBot="1" x14ac:dyDescent="0.4">
      <c r="A23" s="18"/>
      <c r="B23" s="47"/>
      <c r="C23" s="50"/>
      <c r="D23" s="6" t="s">
        <v>14</v>
      </c>
      <c r="E23" s="47"/>
      <c r="F23" s="6" t="s">
        <v>21</v>
      </c>
      <c r="G23" s="6" t="s">
        <v>21</v>
      </c>
      <c r="H23" s="6" t="s">
        <v>21</v>
      </c>
      <c r="I23" s="6" t="s">
        <v>21</v>
      </c>
      <c r="J23" s="6" t="s">
        <v>21</v>
      </c>
      <c r="K23" s="6" t="s">
        <v>21</v>
      </c>
      <c r="L23" s="6" t="s">
        <v>21</v>
      </c>
      <c r="M23" s="68" t="str">
        <f>IF(A23="","vide",SUM(F23:L23))</f>
        <v>vide</v>
      </c>
      <c r="N23" s="29" t="str">
        <f t="shared" si="2"/>
        <v>vide</v>
      </c>
      <c r="O23" s="30" t="str">
        <f>IF(M23="vide","vide",RANK(N23,N6:N23))</f>
        <v>vide</v>
      </c>
      <c r="P23" s="30" t="str">
        <f>IF(N23="Vide","vide",RANK(N23,N6:N68))</f>
        <v>vide</v>
      </c>
    </row>
    <row r="24" spans="1:23" ht="16" thickBot="1" x14ac:dyDescent="0.4">
      <c r="A24" s="28"/>
      <c r="B24" s="27"/>
      <c r="C24" s="25"/>
      <c r="D24" s="26"/>
      <c r="E24" s="27"/>
      <c r="F24" s="24"/>
      <c r="G24" s="24"/>
      <c r="H24" s="24"/>
      <c r="I24" s="24"/>
      <c r="J24" s="24"/>
      <c r="K24" s="24"/>
      <c r="L24" s="24"/>
      <c r="M24" s="32"/>
      <c r="N24" s="33"/>
      <c r="O24" s="34"/>
      <c r="P24" s="34"/>
    </row>
    <row r="25" spans="1:23" ht="20.5" thickBot="1" x14ac:dyDescent="0.45">
      <c r="A25" s="127" t="s">
        <v>16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9"/>
    </row>
    <row r="26" spans="1:23" ht="21.65" customHeight="1" x14ac:dyDescent="0.3">
      <c r="A26" s="3" t="s">
        <v>10</v>
      </c>
      <c r="B26" s="88" t="s">
        <v>9</v>
      </c>
      <c r="C26" s="89" t="s">
        <v>19</v>
      </c>
      <c r="D26" s="3" t="s">
        <v>5</v>
      </c>
      <c r="E26" s="3" t="s">
        <v>2</v>
      </c>
      <c r="F26" s="88" t="s">
        <v>29</v>
      </c>
      <c r="G26" s="2" t="s">
        <v>26</v>
      </c>
      <c r="H26" s="2" t="s">
        <v>31</v>
      </c>
      <c r="I26" s="2" t="s">
        <v>6</v>
      </c>
      <c r="J26" s="40" t="s">
        <v>37</v>
      </c>
      <c r="K26" s="39" t="s">
        <v>37</v>
      </c>
      <c r="L26" s="3" t="s">
        <v>33</v>
      </c>
      <c r="M26" s="15" t="s">
        <v>4</v>
      </c>
      <c r="N26" s="13" t="s">
        <v>1</v>
      </c>
      <c r="O26" s="13" t="s">
        <v>3</v>
      </c>
      <c r="P26" s="13" t="s">
        <v>3</v>
      </c>
    </row>
    <row r="27" spans="1:23" ht="11.5" customHeight="1" thickBot="1" x14ac:dyDescent="0.3">
      <c r="A27" s="4" t="s">
        <v>0</v>
      </c>
      <c r="B27" s="8"/>
      <c r="C27" s="10"/>
      <c r="D27" s="4"/>
      <c r="E27" s="4"/>
      <c r="F27" s="4"/>
      <c r="G27" s="5" t="s">
        <v>27</v>
      </c>
      <c r="H27" s="5"/>
      <c r="I27" s="5" t="s">
        <v>7</v>
      </c>
      <c r="J27" s="45">
        <v>1</v>
      </c>
      <c r="K27" s="45">
        <v>2</v>
      </c>
      <c r="L27" s="5"/>
      <c r="M27" s="87" t="s">
        <v>25</v>
      </c>
      <c r="N27" s="5" t="s">
        <v>25</v>
      </c>
      <c r="O27" s="5" t="s">
        <v>11</v>
      </c>
      <c r="P27" s="5" t="s">
        <v>8</v>
      </c>
      <c r="Q27" s="31"/>
    </row>
    <row r="28" spans="1:23" ht="16" thickBot="1" x14ac:dyDescent="0.4">
      <c r="A28" s="76">
        <v>21</v>
      </c>
      <c r="B28" s="90" t="s">
        <v>39</v>
      </c>
      <c r="C28" s="51" t="s">
        <v>38</v>
      </c>
      <c r="D28" s="14" t="s">
        <v>11</v>
      </c>
      <c r="E28" s="47" t="s">
        <v>28</v>
      </c>
      <c r="F28" s="6">
        <v>12</v>
      </c>
      <c r="G28" s="6">
        <v>0</v>
      </c>
      <c r="H28" s="6">
        <v>10</v>
      </c>
      <c r="I28" s="6">
        <v>0</v>
      </c>
      <c r="J28" s="6">
        <v>0</v>
      </c>
      <c r="K28" s="6">
        <v>0</v>
      </c>
      <c r="L28" s="6">
        <v>0</v>
      </c>
      <c r="M28" s="66">
        <f>IF(C28="","vide",SUM(F28:L28)-2)</f>
        <v>20</v>
      </c>
      <c r="N28" s="16">
        <f t="shared" ref="N28:N37" si="3">IF(M28="Vide","vide",840-M28)</f>
        <v>820</v>
      </c>
      <c r="O28" s="14">
        <f>IF(M28="Vide","vide",RANK(N28,N28:N37))</f>
        <v>1</v>
      </c>
      <c r="P28" s="14">
        <f>IF(N28="Vide","vide",RANK(N28,N4:N60))</f>
        <v>5</v>
      </c>
      <c r="R28" s="7"/>
    </row>
    <row r="29" spans="1:23" s="12" customFormat="1" ht="16" thickBot="1" x14ac:dyDescent="0.4">
      <c r="A29" s="77">
        <v>22</v>
      </c>
      <c r="B29" s="51" t="s">
        <v>62</v>
      </c>
      <c r="C29" s="51" t="s">
        <v>63</v>
      </c>
      <c r="D29" s="14" t="s">
        <v>11</v>
      </c>
      <c r="E29" s="47" t="s">
        <v>34</v>
      </c>
      <c r="F29" s="6">
        <v>30</v>
      </c>
      <c r="G29" s="6">
        <v>20</v>
      </c>
      <c r="H29" s="6">
        <v>20</v>
      </c>
      <c r="I29" s="6">
        <v>0</v>
      </c>
      <c r="J29" s="6">
        <v>0</v>
      </c>
      <c r="K29" s="6">
        <v>0</v>
      </c>
      <c r="L29" s="6">
        <v>0</v>
      </c>
      <c r="M29" s="66">
        <f t="shared" ref="M29:M37" si="4">IF(C29="","vide",SUM(F29:L29))</f>
        <v>70</v>
      </c>
      <c r="N29" s="16">
        <f t="shared" si="3"/>
        <v>770</v>
      </c>
      <c r="O29" s="14">
        <f>IF(M29="Vide","vide",RANK(N29,N28:N39))</f>
        <v>5</v>
      </c>
      <c r="P29" s="14">
        <f>IF(N29="Vide","vide",RANK(N29,N4:N65))</f>
        <v>20</v>
      </c>
      <c r="Q29" s="1"/>
      <c r="R29" s="1"/>
      <c r="S29" s="1"/>
      <c r="T29" s="1"/>
      <c r="U29" s="1"/>
      <c r="V29" s="1"/>
      <c r="W29" s="1"/>
    </row>
    <row r="30" spans="1:23" ht="16.149999999999999" customHeight="1" thickBot="1" x14ac:dyDescent="0.4">
      <c r="A30" s="78">
        <v>23</v>
      </c>
      <c r="B30" s="14" t="s">
        <v>70</v>
      </c>
      <c r="C30" s="120" t="s">
        <v>69</v>
      </c>
      <c r="D30" s="119" t="s">
        <v>11</v>
      </c>
      <c r="E30" s="47" t="s">
        <v>34</v>
      </c>
      <c r="F30" s="6">
        <v>30</v>
      </c>
      <c r="G30" s="6">
        <v>5</v>
      </c>
      <c r="H30" s="6">
        <v>30</v>
      </c>
      <c r="I30" s="6">
        <v>0</v>
      </c>
      <c r="J30" s="6">
        <v>0</v>
      </c>
      <c r="K30" s="6">
        <v>0</v>
      </c>
      <c r="L30" s="6">
        <v>0</v>
      </c>
      <c r="M30" s="66">
        <f t="shared" si="4"/>
        <v>65</v>
      </c>
      <c r="N30" s="16">
        <f t="shared" si="3"/>
        <v>775</v>
      </c>
      <c r="O30" s="14">
        <f>IF(M30="Vide","vide",RANK(N30,N28:N39))</f>
        <v>4</v>
      </c>
      <c r="P30" s="14">
        <f>IF(N30="Vide","vide",RANK(N30,N4:N66))</f>
        <v>18</v>
      </c>
    </row>
    <row r="31" spans="1:23" s="12" customFormat="1" ht="16" thickBot="1" x14ac:dyDescent="0.4">
      <c r="A31" s="78">
        <v>24</v>
      </c>
      <c r="B31" s="51" t="s">
        <v>60</v>
      </c>
      <c r="C31" s="63" t="s">
        <v>82</v>
      </c>
      <c r="D31" s="14" t="s">
        <v>11</v>
      </c>
      <c r="E31" s="47" t="s">
        <v>35</v>
      </c>
      <c r="F31" s="6">
        <v>24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6">
        <f t="shared" si="4"/>
        <v>24</v>
      </c>
      <c r="N31" s="16">
        <f t="shared" si="3"/>
        <v>816</v>
      </c>
      <c r="O31" s="14">
        <f>IF(M31="Vide","vide",RANK(N31,N28:N39))</f>
        <v>2</v>
      </c>
      <c r="P31" s="14">
        <f>IF(N31="Vide","vide",RANK(N31,N4:N67))</f>
        <v>7</v>
      </c>
      <c r="Q31" s="1"/>
      <c r="R31" s="1"/>
      <c r="S31" s="1"/>
      <c r="T31" s="1"/>
      <c r="U31" s="1"/>
      <c r="V31" s="1"/>
      <c r="W31" s="1"/>
    </row>
    <row r="32" spans="1:23" ht="16" thickBot="1" x14ac:dyDescent="0.4">
      <c r="A32" s="121">
        <v>25</v>
      </c>
      <c r="B32" s="51" t="s">
        <v>84</v>
      </c>
      <c r="C32" s="51" t="s">
        <v>83</v>
      </c>
      <c r="D32" s="6" t="s">
        <v>11</v>
      </c>
      <c r="E32" s="47" t="s">
        <v>35</v>
      </c>
      <c r="F32" s="6">
        <v>30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7">
        <f t="shared" si="4"/>
        <v>30</v>
      </c>
      <c r="N32" s="16">
        <f t="shared" si="3"/>
        <v>810</v>
      </c>
      <c r="O32" s="6">
        <f>IF(M32="Vide","vide",RANK(N32,N28:N39))</f>
        <v>3</v>
      </c>
      <c r="P32" s="6">
        <f>IF(N32="Vide","vide",RANK(N32,N4:N60))</f>
        <v>8</v>
      </c>
    </row>
    <row r="33" spans="1:23" s="12" customFormat="1" ht="16" thickBot="1" x14ac:dyDescent="0.4">
      <c r="A33" s="121">
        <v>26</v>
      </c>
      <c r="B33" s="51"/>
      <c r="C33" s="51"/>
      <c r="D33" s="6" t="s">
        <v>11</v>
      </c>
      <c r="E33" s="47"/>
      <c r="F33" s="6" t="s">
        <v>21</v>
      </c>
      <c r="G33" s="6" t="s">
        <v>21</v>
      </c>
      <c r="H33" s="6" t="s">
        <v>21</v>
      </c>
      <c r="I33" s="6" t="s">
        <v>21</v>
      </c>
      <c r="J33" s="6" t="s">
        <v>21</v>
      </c>
      <c r="K33" s="6" t="s">
        <v>21</v>
      </c>
      <c r="L33" s="6" t="s">
        <v>21</v>
      </c>
      <c r="M33" s="67" t="str">
        <f t="shared" si="4"/>
        <v>vide</v>
      </c>
      <c r="N33" s="16" t="str">
        <f t="shared" si="3"/>
        <v>vide</v>
      </c>
      <c r="O33" s="6" t="str">
        <f>IF(M33="Vide","vide",RANK(N33,N28:N40))</f>
        <v>vide</v>
      </c>
      <c r="P33" s="6" t="str">
        <f>IF(N33="Vide","vide",RANK(N33,N4:N69))</f>
        <v>vide</v>
      </c>
      <c r="Q33" s="1"/>
      <c r="R33" s="1"/>
      <c r="S33" s="1"/>
      <c r="T33" s="1"/>
      <c r="U33" s="1"/>
      <c r="V33" s="1"/>
      <c r="W33" s="1"/>
    </row>
    <row r="34" spans="1:23" ht="16" thickBot="1" x14ac:dyDescent="0.4">
      <c r="A34" s="6"/>
      <c r="B34" s="51"/>
      <c r="C34" s="51"/>
      <c r="D34" s="6" t="s">
        <v>11</v>
      </c>
      <c r="E34" s="47"/>
      <c r="F34" s="6" t="s">
        <v>21</v>
      </c>
      <c r="G34" s="6" t="s">
        <v>21</v>
      </c>
      <c r="H34" s="6" t="s">
        <v>21</v>
      </c>
      <c r="I34" s="6" t="s">
        <v>21</v>
      </c>
      <c r="J34" s="6" t="s">
        <v>21</v>
      </c>
      <c r="K34" s="6" t="s">
        <v>21</v>
      </c>
      <c r="L34" s="6" t="s">
        <v>21</v>
      </c>
      <c r="M34" s="67" t="str">
        <f t="shared" si="4"/>
        <v>vide</v>
      </c>
      <c r="N34" s="16" t="str">
        <f t="shared" si="3"/>
        <v>vide</v>
      </c>
      <c r="O34" s="6" t="str">
        <f>IF(M34="Vide","vide",RANK(N34,N28:N40))</f>
        <v>vide</v>
      </c>
      <c r="P34" s="6" t="str">
        <f>IF(N34="Vide","vide",RANK(N34,N4:N70))</f>
        <v>vide</v>
      </c>
    </row>
    <row r="35" spans="1:23" s="12" customFormat="1" ht="16" thickBot="1" x14ac:dyDescent="0.4">
      <c r="A35" s="6"/>
      <c r="B35" s="51"/>
      <c r="C35" s="51"/>
      <c r="D35" s="6" t="s">
        <v>11</v>
      </c>
      <c r="E35" s="47"/>
      <c r="F35" s="6" t="s">
        <v>21</v>
      </c>
      <c r="G35" s="6" t="s">
        <v>21</v>
      </c>
      <c r="H35" s="6" t="s">
        <v>21</v>
      </c>
      <c r="I35" s="6" t="s">
        <v>21</v>
      </c>
      <c r="J35" s="6" t="s">
        <v>21</v>
      </c>
      <c r="K35" s="6" t="s">
        <v>21</v>
      </c>
      <c r="L35" s="6" t="s">
        <v>21</v>
      </c>
      <c r="M35" s="67" t="str">
        <f t="shared" si="4"/>
        <v>vide</v>
      </c>
      <c r="N35" s="16" t="str">
        <f t="shared" si="3"/>
        <v>vide</v>
      </c>
      <c r="O35" s="6" t="str">
        <f>IF(M35="Vide","vide",RANK(N35,N28:N39))</f>
        <v>vide</v>
      </c>
      <c r="P35" s="6" t="str">
        <f>IF(N35="Vide","vide",RANK(N35,N4:N71))</f>
        <v>vide</v>
      </c>
      <c r="Q35" s="1"/>
      <c r="R35" s="1"/>
      <c r="S35" s="1"/>
      <c r="T35" s="1"/>
      <c r="U35" s="1"/>
      <c r="V35" s="1"/>
      <c r="W35" s="1"/>
    </row>
    <row r="36" spans="1:23" ht="16" thickBot="1" x14ac:dyDescent="0.4">
      <c r="A36" s="6"/>
      <c r="B36" s="51"/>
      <c r="C36" s="51"/>
      <c r="D36" s="6" t="s">
        <v>11</v>
      </c>
      <c r="E36" s="47"/>
      <c r="F36" s="6" t="s">
        <v>21</v>
      </c>
      <c r="G36" s="6" t="s">
        <v>21</v>
      </c>
      <c r="H36" s="6" t="s">
        <v>21</v>
      </c>
      <c r="I36" s="6" t="s">
        <v>21</v>
      </c>
      <c r="J36" s="6" t="s">
        <v>21</v>
      </c>
      <c r="K36" s="6" t="s">
        <v>21</v>
      </c>
      <c r="L36" s="6" t="s">
        <v>21</v>
      </c>
      <c r="M36" s="67" t="str">
        <f t="shared" si="4"/>
        <v>vide</v>
      </c>
      <c r="N36" s="16" t="str">
        <f t="shared" si="3"/>
        <v>vide</v>
      </c>
      <c r="O36" s="6" t="str">
        <f>IF(M36="Vide","vide",RANK(N36,N28:N39))</f>
        <v>vide</v>
      </c>
      <c r="P36" s="6" t="str">
        <f>IF(N36="Vide","vide",RANK(N36,N4:N72))</f>
        <v>vide</v>
      </c>
    </row>
    <row r="37" spans="1:23" s="12" customFormat="1" ht="16" thickBot="1" x14ac:dyDescent="0.4">
      <c r="A37" s="6"/>
      <c r="B37" s="51"/>
      <c r="C37" s="51"/>
      <c r="D37" s="6" t="s">
        <v>11</v>
      </c>
      <c r="E37" s="47"/>
      <c r="F37" s="6" t="s">
        <v>21</v>
      </c>
      <c r="G37" s="6" t="s">
        <v>21</v>
      </c>
      <c r="H37" s="6" t="s">
        <v>21</v>
      </c>
      <c r="I37" s="6" t="s">
        <v>21</v>
      </c>
      <c r="J37" s="6" t="s">
        <v>21</v>
      </c>
      <c r="K37" s="6" t="s">
        <v>21</v>
      </c>
      <c r="L37" s="6" t="s">
        <v>21</v>
      </c>
      <c r="M37" s="67" t="str">
        <f t="shared" si="4"/>
        <v>vide</v>
      </c>
      <c r="N37" s="16" t="str">
        <f t="shared" si="3"/>
        <v>vide</v>
      </c>
      <c r="O37" s="6" t="str">
        <f>IF(M37="Vide","vide",RANK(N37,N29:N39))</f>
        <v>vide</v>
      </c>
      <c r="P37" s="18" t="str">
        <f>IF(N37="Vide","vide",RANK(N37,N4:N65))</f>
        <v>vide</v>
      </c>
      <c r="Q37" s="1"/>
      <c r="R37" s="1"/>
      <c r="S37" s="1"/>
      <c r="T37" s="1"/>
      <c r="U37" s="1"/>
      <c r="V37" s="1"/>
      <c r="W37" s="1"/>
    </row>
    <row r="38" spans="1:23" s="12" customFormat="1" ht="16" thickBot="1" x14ac:dyDescent="0.4">
      <c r="A38" s="117"/>
      <c r="B38" s="52"/>
      <c r="C38" s="52"/>
      <c r="D38" s="111"/>
      <c r="E38" s="112"/>
      <c r="F38" s="111"/>
      <c r="G38" s="111"/>
      <c r="H38" s="111"/>
      <c r="I38" s="111"/>
      <c r="J38" s="111"/>
      <c r="K38" s="111"/>
      <c r="L38" s="111"/>
      <c r="M38" s="113"/>
      <c r="N38" s="114"/>
      <c r="O38" s="111"/>
      <c r="P38" s="118"/>
      <c r="Q38" s="1"/>
      <c r="R38" s="1"/>
      <c r="S38" s="1"/>
      <c r="T38" s="1"/>
      <c r="U38" s="1"/>
      <c r="V38" s="1"/>
      <c r="W38" s="1"/>
    </row>
    <row r="39" spans="1:23" ht="20.5" thickBot="1" x14ac:dyDescent="0.45">
      <c r="A39" s="130" t="s">
        <v>17</v>
      </c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2"/>
    </row>
    <row r="40" spans="1:23" ht="21.65" customHeight="1" x14ac:dyDescent="0.25">
      <c r="A40" s="39" t="s">
        <v>10</v>
      </c>
      <c r="B40" s="102" t="s">
        <v>9</v>
      </c>
      <c r="C40" s="103" t="s">
        <v>20</v>
      </c>
      <c r="D40" s="39" t="s">
        <v>5</v>
      </c>
      <c r="E40" s="39" t="s">
        <v>2</v>
      </c>
      <c r="F40" s="102" t="s">
        <v>29</v>
      </c>
      <c r="G40" s="39" t="s">
        <v>26</v>
      </c>
      <c r="H40" s="39" t="s">
        <v>31</v>
      </c>
      <c r="I40" s="39" t="s">
        <v>6</v>
      </c>
      <c r="J40" s="39" t="s">
        <v>37</v>
      </c>
      <c r="K40" s="39" t="s">
        <v>37</v>
      </c>
      <c r="L40" s="84" t="s">
        <v>33</v>
      </c>
      <c r="M40" s="104" t="s">
        <v>13</v>
      </c>
      <c r="N40" s="39" t="s">
        <v>1</v>
      </c>
      <c r="O40" s="39" t="s">
        <v>3</v>
      </c>
      <c r="P40" s="39" t="s">
        <v>3</v>
      </c>
    </row>
    <row r="41" spans="1:23" ht="18" customHeight="1" thickBot="1" x14ac:dyDescent="0.3">
      <c r="A41" s="44" t="s">
        <v>0</v>
      </c>
      <c r="B41" s="42"/>
      <c r="C41" s="43"/>
      <c r="D41" s="44"/>
      <c r="E41" s="44"/>
      <c r="F41" s="44"/>
      <c r="G41" s="44" t="s">
        <v>27</v>
      </c>
      <c r="H41" s="44" t="s">
        <v>32</v>
      </c>
      <c r="I41" s="44" t="s">
        <v>7</v>
      </c>
      <c r="J41" s="44">
        <v>1</v>
      </c>
      <c r="K41" s="44">
        <v>2</v>
      </c>
      <c r="L41" s="45"/>
      <c r="M41" s="46" t="s">
        <v>25</v>
      </c>
      <c r="N41" s="44" t="s">
        <v>25</v>
      </c>
      <c r="O41" s="44" t="s">
        <v>36</v>
      </c>
      <c r="P41" s="44" t="s">
        <v>8</v>
      </c>
    </row>
    <row r="42" spans="1:23" ht="16.75" customHeight="1" thickBot="1" x14ac:dyDescent="0.4">
      <c r="A42" s="78">
        <v>31</v>
      </c>
      <c r="B42" s="51"/>
      <c r="C42" s="123"/>
      <c r="D42" s="14" t="s">
        <v>12</v>
      </c>
      <c r="E42" s="47"/>
      <c r="F42" s="6" t="s">
        <v>21</v>
      </c>
      <c r="G42" s="17" t="s">
        <v>21</v>
      </c>
      <c r="H42" s="17" t="s">
        <v>21</v>
      </c>
      <c r="I42" s="17" t="s">
        <v>21</v>
      </c>
      <c r="J42" s="6" t="s">
        <v>21</v>
      </c>
      <c r="K42" s="6" t="s">
        <v>21</v>
      </c>
      <c r="L42" s="17" t="s">
        <v>21</v>
      </c>
      <c r="M42" s="66" t="str">
        <f>IF(C42="","vide",SUM(F42:L42))</f>
        <v>vide</v>
      </c>
      <c r="N42" s="16" t="str">
        <f>IF(M42="Vide","vide",840-M42)</f>
        <v>vide</v>
      </c>
      <c r="O42" s="14" t="str">
        <f>IF(M42="Vide","vide",RANK(N42,N42:N46))</f>
        <v>vide</v>
      </c>
      <c r="P42" s="14" t="str">
        <f>IF(N42="Vide","vide",RANK(N42,N4:N70))</f>
        <v>vide</v>
      </c>
      <c r="R42" s="7"/>
    </row>
    <row r="43" spans="1:23" s="12" customFormat="1" ht="16.75" customHeight="1" thickBot="1" x14ac:dyDescent="0.4">
      <c r="A43" s="96">
        <v>32</v>
      </c>
      <c r="B43" s="51" t="s">
        <v>56</v>
      </c>
      <c r="C43" s="51" t="s">
        <v>57</v>
      </c>
      <c r="D43" s="14" t="s">
        <v>12</v>
      </c>
      <c r="E43" s="47" t="s">
        <v>34</v>
      </c>
      <c r="F43" s="6">
        <v>12</v>
      </c>
      <c r="G43" s="6">
        <v>0</v>
      </c>
      <c r="H43" s="6">
        <v>0</v>
      </c>
      <c r="I43" s="6">
        <v>0</v>
      </c>
      <c r="J43" s="6">
        <v>20</v>
      </c>
      <c r="K43" s="6">
        <v>0</v>
      </c>
      <c r="L43" s="6">
        <v>0</v>
      </c>
      <c r="M43" s="66">
        <f>IF(C43="","vide",SUM(F43:L43))</f>
        <v>32</v>
      </c>
      <c r="N43" s="16">
        <f>IF(M43="Vide","vide",840-M43)</f>
        <v>808</v>
      </c>
      <c r="O43" s="14">
        <f>IF(M43="Vide","vide",RANK(N43,N42:N45))</f>
        <v>1</v>
      </c>
      <c r="P43" s="14">
        <f>IF(N43="Vide","vide",RANK(N43,N4:N60))</f>
        <v>10</v>
      </c>
      <c r="Q43" s="1"/>
      <c r="R43" s="1"/>
      <c r="S43" s="1"/>
      <c r="T43" s="1"/>
      <c r="U43" s="1"/>
      <c r="V43" s="1"/>
      <c r="W43" s="1"/>
    </row>
    <row r="44" spans="1:23" ht="16.75" customHeight="1" thickBot="1" x14ac:dyDescent="0.4">
      <c r="A44" s="96">
        <v>33</v>
      </c>
      <c r="B44" s="51"/>
      <c r="C44" s="51"/>
      <c r="D44" s="14" t="s">
        <v>12</v>
      </c>
      <c r="E44" s="47"/>
      <c r="F44" s="6" t="s">
        <v>21</v>
      </c>
      <c r="G44" s="6" t="s">
        <v>21</v>
      </c>
      <c r="H44" s="6" t="s">
        <v>21</v>
      </c>
      <c r="I44" s="6" t="s">
        <v>21</v>
      </c>
      <c r="J44" s="6" t="s">
        <v>21</v>
      </c>
      <c r="K44" s="6" t="s">
        <v>21</v>
      </c>
      <c r="L44" s="6" t="s">
        <v>21</v>
      </c>
      <c r="M44" s="66" t="str">
        <f>IF(C44="","vide",SUM(F44:L44))</f>
        <v>vide</v>
      </c>
      <c r="N44" s="16" t="str">
        <f>IF(M44="Vide","vide",840-M44)</f>
        <v>vide</v>
      </c>
      <c r="O44" s="14" t="str">
        <f>IF(M44="Vide","vide",RANK(N44,N42:N45))</f>
        <v>vide</v>
      </c>
      <c r="P44" s="14" t="str">
        <f>IF(N44="Vide","vide",RANK(N44,N4:N72))</f>
        <v>vide</v>
      </c>
    </row>
    <row r="45" spans="1:23" s="12" customFormat="1" ht="16.75" customHeight="1" thickBot="1" x14ac:dyDescent="0.4">
      <c r="A45" s="98">
        <v>34</v>
      </c>
      <c r="B45" s="51" t="s">
        <v>60</v>
      </c>
      <c r="C45" s="51" t="s">
        <v>61</v>
      </c>
      <c r="D45" s="14" t="s">
        <v>12</v>
      </c>
      <c r="E45" s="47" t="s">
        <v>34</v>
      </c>
      <c r="F45" s="6">
        <v>12</v>
      </c>
      <c r="G45" s="6">
        <v>0</v>
      </c>
      <c r="H45" s="6">
        <v>0</v>
      </c>
      <c r="I45" s="6">
        <v>0</v>
      </c>
      <c r="J45" s="6">
        <v>20</v>
      </c>
      <c r="K45" s="6">
        <v>0</v>
      </c>
      <c r="L45" s="6">
        <v>0</v>
      </c>
      <c r="M45" s="67">
        <f>IF(C45="","vide",SUM(F45:L45))</f>
        <v>32</v>
      </c>
      <c r="N45" s="16">
        <f>IF(M45="Vide","vide",840-M45)</f>
        <v>808</v>
      </c>
      <c r="O45" s="14">
        <f>IF(M45="Vide","vide",RANK(N45,N42:N45))</f>
        <v>1</v>
      </c>
      <c r="P45" s="30">
        <f>IF(N45="Vide","vide",RANK(N45,N4:N60))</f>
        <v>10</v>
      </c>
      <c r="Q45" s="1"/>
      <c r="R45" s="1"/>
      <c r="S45" s="1"/>
      <c r="T45" s="1"/>
      <c r="U45" s="1"/>
      <c r="V45" s="1"/>
      <c r="W45" s="1"/>
    </row>
    <row r="46" spans="1:23" s="12" customFormat="1" ht="16.75" customHeight="1" thickBot="1" x14ac:dyDescent="0.4">
      <c r="A46" s="18"/>
      <c r="B46" s="51"/>
      <c r="C46" s="51"/>
      <c r="D46" s="14" t="s">
        <v>12</v>
      </c>
      <c r="E46" s="47"/>
      <c r="F46" s="6" t="s">
        <v>21</v>
      </c>
      <c r="G46" s="6" t="s">
        <v>21</v>
      </c>
      <c r="H46" s="6" t="s">
        <v>21</v>
      </c>
      <c r="I46" s="6" t="s">
        <v>21</v>
      </c>
      <c r="J46" s="6" t="s">
        <v>21</v>
      </c>
      <c r="K46" s="6" t="s">
        <v>21</v>
      </c>
      <c r="L46" s="6" t="s">
        <v>21</v>
      </c>
      <c r="M46" s="67" t="str">
        <f>IF(C46="","vide",SUM(F46:L46))</f>
        <v>vide</v>
      </c>
      <c r="N46" s="16" t="str">
        <f>IF(M46="Vide","vide",840-M46)</f>
        <v>vide</v>
      </c>
      <c r="O46" s="14" t="str">
        <f>IF(M46="Vide","vide",RANK(N46,N43:N46))</f>
        <v>vide</v>
      </c>
      <c r="P46" s="30" t="str">
        <f>IF(N46="Vide","vide",RANK(N46,N5:N74))</f>
        <v>vide</v>
      </c>
      <c r="Q46" s="1"/>
      <c r="R46" s="1"/>
      <c r="S46" s="1"/>
      <c r="T46" s="1"/>
      <c r="U46" s="1"/>
      <c r="V46" s="1"/>
      <c r="W46" s="1"/>
    </row>
    <row r="47" spans="1:23" s="12" customFormat="1" ht="16.75" customHeight="1" thickBot="1" x14ac:dyDescent="0.4">
      <c r="A47" s="110"/>
      <c r="B47" s="52"/>
      <c r="C47" s="52"/>
      <c r="D47" s="111"/>
      <c r="E47" s="112"/>
      <c r="F47" s="111"/>
      <c r="G47" s="111"/>
      <c r="H47" s="111"/>
      <c r="I47" s="111"/>
      <c r="J47" s="111"/>
      <c r="K47" s="111"/>
      <c r="L47" s="111"/>
      <c r="M47" s="113"/>
      <c r="N47" s="114"/>
      <c r="O47" s="115"/>
      <c r="P47" s="116"/>
      <c r="Q47" s="1"/>
      <c r="R47" s="1"/>
      <c r="S47" s="1"/>
      <c r="T47" s="1"/>
      <c r="U47" s="1"/>
      <c r="V47" s="1"/>
      <c r="W47" s="1"/>
    </row>
    <row r="48" spans="1:23" ht="20.5" thickBot="1" x14ac:dyDescent="0.45">
      <c r="A48" s="124" t="s">
        <v>18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6"/>
    </row>
    <row r="49" spans="1:23" ht="21.65" customHeight="1" x14ac:dyDescent="0.25">
      <c r="A49" s="105" t="s">
        <v>10</v>
      </c>
      <c r="B49" s="106" t="s">
        <v>9</v>
      </c>
      <c r="C49" s="107" t="s">
        <v>20</v>
      </c>
      <c r="D49" s="105" t="s">
        <v>5</v>
      </c>
      <c r="E49" s="80" t="s">
        <v>2</v>
      </c>
      <c r="F49" s="108" t="s">
        <v>29</v>
      </c>
      <c r="G49" s="80" t="s">
        <v>26</v>
      </c>
      <c r="H49" s="80" t="s">
        <v>31</v>
      </c>
      <c r="I49" s="80" t="s">
        <v>6</v>
      </c>
      <c r="J49" s="80" t="s">
        <v>37</v>
      </c>
      <c r="K49" s="80" t="s">
        <v>37</v>
      </c>
      <c r="L49" s="80" t="s">
        <v>33</v>
      </c>
      <c r="M49" s="109" t="s">
        <v>13</v>
      </c>
      <c r="N49" s="80" t="s">
        <v>1</v>
      </c>
      <c r="O49" s="80" t="s">
        <v>3</v>
      </c>
      <c r="P49" s="80" t="s">
        <v>3</v>
      </c>
      <c r="S49" s="62" t="s">
        <v>14</v>
      </c>
      <c r="T49" s="69">
        <v>-5</v>
      </c>
    </row>
    <row r="50" spans="1:23" ht="18" customHeight="1" thickBot="1" x14ac:dyDescent="0.3">
      <c r="A50" s="54" t="s">
        <v>0</v>
      </c>
      <c r="B50" s="55"/>
      <c r="C50" s="56"/>
      <c r="D50" s="54"/>
      <c r="E50" s="54"/>
      <c r="F50" s="57"/>
      <c r="G50" s="54" t="s">
        <v>27</v>
      </c>
      <c r="H50" s="54" t="s">
        <v>32</v>
      </c>
      <c r="I50" s="54" t="s">
        <v>7</v>
      </c>
      <c r="J50" s="54">
        <v>1</v>
      </c>
      <c r="K50" s="54">
        <v>2</v>
      </c>
      <c r="L50" s="58"/>
      <c r="M50" s="59" t="s">
        <v>25</v>
      </c>
      <c r="N50" s="54" t="s">
        <v>25</v>
      </c>
      <c r="O50" s="54" t="s">
        <v>22</v>
      </c>
      <c r="P50" s="54" t="s">
        <v>8</v>
      </c>
      <c r="S50" s="9" t="s">
        <v>11</v>
      </c>
      <c r="T50" s="69">
        <v>-4</v>
      </c>
    </row>
    <row r="51" spans="1:23" ht="16" thickBot="1" x14ac:dyDescent="0.4">
      <c r="A51" s="92">
        <v>41</v>
      </c>
      <c r="B51" s="51" t="s">
        <v>48</v>
      </c>
      <c r="C51" s="51" t="s">
        <v>49</v>
      </c>
      <c r="D51" s="60" t="s">
        <v>14</v>
      </c>
      <c r="E51" s="47" t="s">
        <v>34</v>
      </c>
      <c r="F51" s="6">
        <v>18</v>
      </c>
      <c r="G51" s="6">
        <v>10</v>
      </c>
      <c r="H51" s="6">
        <v>20</v>
      </c>
      <c r="I51" s="6">
        <v>50</v>
      </c>
      <c r="J51" s="6">
        <v>0</v>
      </c>
      <c r="K51" s="6">
        <v>0</v>
      </c>
      <c r="L51" s="6">
        <v>0</v>
      </c>
      <c r="M51" s="66">
        <f>IF(B51="","vide",SUM(F51:L51,))-5</f>
        <v>93</v>
      </c>
      <c r="N51" s="16">
        <f t="shared" ref="N51:N57" si="5">IF(M51="Vide","vide",840-M51)</f>
        <v>747</v>
      </c>
      <c r="O51" s="14">
        <f>IF(M51="Vide","vide",RANK(N51,N51:N58))</f>
        <v>7</v>
      </c>
      <c r="P51" s="14">
        <f>IF(N51="Vide","vide",RANK(N51,N4:N60))</f>
        <v>27</v>
      </c>
      <c r="S51" s="9" t="s">
        <v>36</v>
      </c>
      <c r="T51" s="69">
        <v>-3</v>
      </c>
    </row>
    <row r="52" spans="1:23" s="12" customFormat="1" ht="16" thickBot="1" x14ac:dyDescent="0.4">
      <c r="A52" s="92">
        <v>42</v>
      </c>
      <c r="B52" s="51" t="s">
        <v>52</v>
      </c>
      <c r="C52" s="51" t="s">
        <v>53</v>
      </c>
      <c r="D52" s="60" t="s">
        <v>14</v>
      </c>
      <c r="E52" s="47" t="s">
        <v>34</v>
      </c>
      <c r="F52" s="6">
        <v>18</v>
      </c>
      <c r="G52" s="6">
        <v>10</v>
      </c>
      <c r="H52" s="6">
        <v>20</v>
      </c>
      <c r="I52" s="6">
        <v>50</v>
      </c>
      <c r="J52" s="6">
        <v>0</v>
      </c>
      <c r="K52" s="6">
        <v>0</v>
      </c>
      <c r="L52" s="6">
        <v>0</v>
      </c>
      <c r="M52" s="66">
        <f>IF(B52="","vide",SUM(F52:L52,))-5</f>
        <v>93</v>
      </c>
      <c r="N52" s="16">
        <f t="shared" si="5"/>
        <v>747</v>
      </c>
      <c r="O52" s="14">
        <f>IF(M52="Vide","vide",RANK(N52,N51:N58))</f>
        <v>7</v>
      </c>
      <c r="P52" s="14">
        <f>IF(N52="Vide","vide",RANK(N52,N4:N60))</f>
        <v>27</v>
      </c>
      <c r="Q52" s="1"/>
      <c r="R52" s="7"/>
      <c r="S52" s="1"/>
      <c r="T52" s="69"/>
      <c r="U52" s="1"/>
      <c r="V52" s="1"/>
      <c r="W52" s="69"/>
    </row>
    <row r="53" spans="1:23" ht="16" thickBot="1" x14ac:dyDescent="0.4">
      <c r="A53" s="95">
        <v>43</v>
      </c>
      <c r="B53" s="51" t="s">
        <v>50</v>
      </c>
      <c r="C53" s="51" t="s">
        <v>51</v>
      </c>
      <c r="D53" s="61" t="s">
        <v>14</v>
      </c>
      <c r="E53" s="47" t="s">
        <v>34</v>
      </c>
      <c r="F53" s="6">
        <v>24</v>
      </c>
      <c r="G53" s="6">
        <v>10</v>
      </c>
      <c r="H53" s="6">
        <v>0</v>
      </c>
      <c r="I53" s="6">
        <v>50</v>
      </c>
      <c r="J53" s="6">
        <v>0</v>
      </c>
      <c r="K53" s="6">
        <v>0</v>
      </c>
      <c r="L53" s="6">
        <v>0</v>
      </c>
      <c r="M53" s="66">
        <f>IF(B53="","vide",SUM(F53:L53,))-5</f>
        <v>79</v>
      </c>
      <c r="N53" s="16">
        <f t="shared" si="5"/>
        <v>761</v>
      </c>
      <c r="O53" s="6">
        <f>IF(M53="Vide","vide",RANK(N53,N51:N58))</f>
        <v>5</v>
      </c>
      <c r="P53" s="6">
        <f>IF(N53="Vide","vide",RANK(N53,N4:N60))</f>
        <v>24</v>
      </c>
    </row>
    <row r="54" spans="1:23" ht="16" thickBot="1" x14ac:dyDescent="0.4">
      <c r="A54" s="97">
        <v>44</v>
      </c>
      <c r="B54" s="51" t="s">
        <v>59</v>
      </c>
      <c r="C54" s="51" t="s">
        <v>58</v>
      </c>
      <c r="D54" s="61" t="s">
        <v>14</v>
      </c>
      <c r="E54" s="47" t="s">
        <v>34</v>
      </c>
      <c r="F54" s="6">
        <v>30</v>
      </c>
      <c r="G54" s="6">
        <v>10</v>
      </c>
      <c r="H54" s="6">
        <v>0</v>
      </c>
      <c r="I54" s="6">
        <v>50</v>
      </c>
      <c r="J54" s="6">
        <v>0</v>
      </c>
      <c r="K54" s="6">
        <v>0</v>
      </c>
      <c r="L54" s="6">
        <v>0</v>
      </c>
      <c r="M54" s="66">
        <f>IF(B54="","vide",SUM(F54:L54,))-5</f>
        <v>85</v>
      </c>
      <c r="N54" s="16">
        <f t="shared" si="5"/>
        <v>755</v>
      </c>
      <c r="O54" s="6">
        <f>IF(M54="Vide","vide",RANK(N54,N51:N58))</f>
        <v>6</v>
      </c>
      <c r="P54" s="6">
        <f>IF(N54="Vide","vide",RANK(N54,N4:N60))</f>
        <v>25</v>
      </c>
    </row>
    <row r="55" spans="1:23" ht="16" thickBot="1" x14ac:dyDescent="0.4">
      <c r="A55" s="97">
        <v>45</v>
      </c>
      <c r="B55" s="51" t="s">
        <v>86</v>
      </c>
      <c r="C55" s="51" t="s">
        <v>85</v>
      </c>
      <c r="D55" s="61" t="s">
        <v>11</v>
      </c>
      <c r="E55" s="47" t="s">
        <v>35</v>
      </c>
      <c r="F55" s="6">
        <v>30</v>
      </c>
      <c r="G55" s="6">
        <v>5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6">
        <f t="shared" ref="M55:M57" si="6">IF(B55="","vide",SUM(F55:L55,))</f>
        <v>35</v>
      </c>
      <c r="N55" s="16">
        <f t="shared" si="5"/>
        <v>805</v>
      </c>
      <c r="O55" s="6">
        <f>IF(M55="Vide","vide",RANK(N55,N51:N58))</f>
        <v>3</v>
      </c>
      <c r="P55" s="6">
        <f>IF(N55="Vide","vide",RANK(N55,N4:N60))</f>
        <v>12</v>
      </c>
    </row>
    <row r="56" spans="1:23" ht="16" thickBot="1" x14ac:dyDescent="0.4">
      <c r="A56" s="97">
        <v>46</v>
      </c>
      <c r="B56" s="51" t="s">
        <v>81</v>
      </c>
      <c r="C56" s="51" t="s">
        <v>79</v>
      </c>
      <c r="D56" s="61" t="s">
        <v>14</v>
      </c>
      <c r="E56" s="47" t="s">
        <v>35</v>
      </c>
      <c r="F56" s="6">
        <v>18</v>
      </c>
      <c r="G56" s="6">
        <v>5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6">
        <f t="shared" si="6"/>
        <v>23</v>
      </c>
      <c r="N56" s="16">
        <f t="shared" si="5"/>
        <v>817</v>
      </c>
      <c r="O56" s="6">
        <f>IF(M56="Vide","vide",RANK(N56,N51:N58))</f>
        <v>2</v>
      </c>
      <c r="P56" s="6">
        <f>IF(N56="Vide","vide",RANK(N56,N4:N62))</f>
        <v>6</v>
      </c>
    </row>
    <row r="57" spans="1:23" ht="16" thickBot="1" x14ac:dyDescent="0.4">
      <c r="A57" s="97">
        <v>47</v>
      </c>
      <c r="B57" s="51" t="s">
        <v>80</v>
      </c>
      <c r="C57" s="51" t="s">
        <v>79</v>
      </c>
      <c r="D57" s="61" t="s">
        <v>14</v>
      </c>
      <c r="E57" s="47" t="s">
        <v>35</v>
      </c>
      <c r="F57" s="6">
        <v>6</v>
      </c>
      <c r="G57" s="6">
        <v>5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6">
        <f t="shared" si="6"/>
        <v>11</v>
      </c>
      <c r="N57" s="16">
        <f t="shared" si="5"/>
        <v>829</v>
      </c>
      <c r="O57" s="6">
        <f>IF(M57="Vide","vide",RANK(N57,N53:N58))</f>
        <v>1</v>
      </c>
      <c r="P57" s="6">
        <f>IF(N57="Vide","vide",RANK(N57,N4:N60))</f>
        <v>2</v>
      </c>
    </row>
    <row r="58" spans="1:23" ht="16" thickBot="1" x14ac:dyDescent="0.4">
      <c r="A58" s="97">
        <v>48</v>
      </c>
      <c r="B58" s="122" t="s">
        <v>91</v>
      </c>
      <c r="C58" s="122" t="s">
        <v>92</v>
      </c>
      <c r="D58" s="61" t="s">
        <v>14</v>
      </c>
      <c r="E58" s="47" t="s">
        <v>35</v>
      </c>
      <c r="F58" s="6">
        <v>36</v>
      </c>
      <c r="G58" s="6">
        <v>5</v>
      </c>
      <c r="H58" s="6">
        <v>10</v>
      </c>
      <c r="I58" s="6">
        <v>0</v>
      </c>
      <c r="J58" s="6">
        <v>0</v>
      </c>
      <c r="K58" s="6">
        <v>0</v>
      </c>
      <c r="L58" s="6">
        <v>0</v>
      </c>
      <c r="M58" s="66">
        <f t="shared" ref="M58" si="7">IF(B58="","vide",SUM(F58:L58,))</f>
        <v>51</v>
      </c>
      <c r="N58" s="16">
        <f t="shared" ref="N58" si="8">IF(M58="Vide","vide",840-M58)</f>
        <v>789</v>
      </c>
      <c r="O58" s="6">
        <f>IF(M58="Vide","vide",RANK(N58,N51:N59))</f>
        <v>4</v>
      </c>
      <c r="P58" s="6">
        <f>IF(N58="Vide","vide",RANK(N58,N4:N60))</f>
        <v>16</v>
      </c>
    </row>
  </sheetData>
  <sheetProtection insertRows="0" deleteRows="0"/>
  <dataConsolidate link="1"/>
  <mergeCells count="3">
    <mergeCell ref="A48:P48"/>
    <mergeCell ref="A25:P25"/>
    <mergeCell ref="A39:P39"/>
  </mergeCells>
  <phoneticPr fontId="0" type="noConversion"/>
  <conditionalFormatting sqref="B4:B24">
    <cfRule type="expression" dxfId="12" priority="40">
      <formula>ISTEXT(B4)</formula>
    </cfRule>
  </conditionalFormatting>
  <conditionalFormatting sqref="B42 B43:C47">
    <cfRule type="expression" dxfId="11" priority="25">
      <formula>ISTEXT(B42)</formula>
    </cfRule>
  </conditionalFormatting>
  <conditionalFormatting sqref="B51:E58">
    <cfRule type="expression" dxfId="10" priority="3">
      <formula>ISTEXT(B51)</formula>
    </cfRule>
  </conditionalFormatting>
  <conditionalFormatting sqref="C5">
    <cfRule type="expression" dxfId="9" priority="42">
      <formula>ISTEXT(C5)</formula>
    </cfRule>
  </conditionalFormatting>
  <conditionalFormatting sqref="C8:C18">
    <cfRule type="expression" dxfId="8" priority="1">
      <formula>ISTEXT(C8)</formula>
    </cfRule>
  </conditionalFormatting>
  <conditionalFormatting sqref="C28 B29:C29 B31:C38">
    <cfRule type="expression" dxfId="7" priority="29">
      <formula>ISTEXT(B28)</formula>
    </cfRule>
  </conditionalFormatting>
  <conditionalFormatting sqref="C28:C29 C31:C38">
    <cfRule type="expression" priority="28">
      <formula>ISTEXT(C4)</formula>
    </cfRule>
  </conditionalFormatting>
  <conditionalFormatting sqref="C43:C46">
    <cfRule type="expression" priority="24">
      <formula>ISTEXT(C18)</formula>
    </cfRule>
  </conditionalFormatting>
  <conditionalFormatting sqref="C47 C51:C58">
    <cfRule type="expression" priority="19">
      <formula>ISTEXT(C21)</formula>
    </cfRule>
  </conditionalFormatting>
  <conditionalFormatting sqref="E4:E24">
    <cfRule type="expression" dxfId="6" priority="37">
      <formula>ISTEXT(E4)</formula>
    </cfRule>
  </conditionalFormatting>
  <conditionalFormatting sqref="E28:E38">
    <cfRule type="expression" dxfId="5" priority="36">
      <formula>ISTEXT(E28)</formula>
    </cfRule>
  </conditionalFormatting>
  <conditionalFormatting sqref="E42:E47">
    <cfRule type="expression" dxfId="4" priority="23">
      <formula>ISTEXT(E42)</formula>
    </cfRule>
  </conditionalFormatting>
  <conditionalFormatting sqref="F4:L24">
    <cfRule type="expression" dxfId="3" priority="53">
      <formula>ISTEXT(F4)</formula>
    </cfRule>
  </conditionalFormatting>
  <conditionalFormatting sqref="F28:L38">
    <cfRule type="expression" dxfId="2" priority="6">
      <formula>ISTEXT(F28)</formula>
    </cfRule>
  </conditionalFormatting>
  <conditionalFormatting sqref="F42:L47">
    <cfRule type="expression" dxfId="1" priority="4">
      <formula>ISTEXT(F42)</formula>
    </cfRule>
  </conditionalFormatting>
  <conditionalFormatting sqref="F51:L58">
    <cfRule type="expression" dxfId="0" priority="2">
      <formula>ISTEXT(F51)</formula>
    </cfRule>
  </conditionalFormatting>
  <dataValidations count="12">
    <dataValidation type="list" allowBlank="1" showInputMessage="1" showErrorMessage="1" sqref="L28:L38 L4:L24 L51:L58 L42:L47" xr:uid="{03369853-3151-4085-AE60-763C7439BBB7}">
      <formula1>" vide,0,20,40,50,60,70,80,90,100"</formula1>
    </dataValidation>
    <dataValidation type="list" allowBlank="1" showInputMessage="1" showErrorMessage="1" sqref="J24:K24 J38:K38 I51:K58 J47:K47 I28:I38 I42:I47 I5:I24" xr:uid="{01B7C306-5DD1-4808-BE01-AA6B86CE9C05}">
      <formula1>"vide,0,20,30,40,50,60,70,80,90,100,110,120,130,140,150,160,170,180,190,200"</formula1>
    </dataValidation>
    <dataValidation type="list" allowBlank="1" showInputMessage="1" showErrorMessage="1" sqref="F47 F24 F38" xr:uid="{0873CD3A-0E0C-4EDD-8064-CCEC8BFBCB7F}">
      <formula1>"vide,0,5,10,15,20,25,30"</formula1>
    </dataValidation>
    <dataValidation type="list" allowBlank="1" showInputMessage="1" showErrorMessage="1" sqref="G51:G58 G28:G38 G4:G24 G42:G47" xr:uid="{A0DC7ECA-9EFD-4A26-81DE-5862E4CDCB98}">
      <formula1>"vide,0,5,7,9,10,12,14,15,17,19,20,22,24,25,27,29,30,32,40"</formula1>
    </dataValidation>
    <dataValidation type="list" operator="equal" allowBlank="1" showInputMessage="1" showErrorMessage="1" sqref="H51:H58 H28:H38 H4:H24 H42:H47" xr:uid="{0347228A-8525-4855-8A8D-ECC87A1A19AA}">
      <formula1>"vide,0,10,20,30,40,50,60,70,80,90,100,110,120,130,140,150,160,170,180,190,200"</formula1>
    </dataValidation>
    <dataValidation type="list" operator="equal" allowBlank="1" showInputMessage="1" showErrorMessage="1" sqref="D51:D53" xr:uid="{FBE51F6F-1125-4E6F-BB05-69D53551D117}">
      <formula1>$S$49:$S$52</formula1>
    </dataValidation>
    <dataValidation type="list" showInputMessage="1" showErrorMessage="1" error="Stop" sqref="E4:E24 E28:E38 E51:E58 E42:E47" xr:uid="{2A97D29F-ABA7-4CB3-89D1-1645B34FEDE0}">
      <formula1>$R$7:$R$10</formula1>
    </dataValidation>
    <dataValidation type="list" allowBlank="1" showInputMessage="1" showErrorMessage="1" sqref="F4:F23 F28:F37 F51:F58 F42:F46" xr:uid="{0C43DF3E-9D62-494A-8C74-0F2B44D8AD43}">
      <formula1>"vide,0,6,12,18,24,30,36,42,48,54,60,66,72,78,84,90,96"</formula1>
    </dataValidation>
    <dataValidation type="list" allowBlank="1" showInputMessage="1" showErrorMessage="1" sqref="K4:K23 K28:K37 K42:K46" xr:uid="{A4207FF2-87AE-407C-AEE9-72B33849FE2C}">
      <formula1>"vide,0,40"</formula1>
    </dataValidation>
    <dataValidation type="list" allowBlank="1" showInputMessage="1" showErrorMessage="1" sqref="J4:J23 J28:J37 J42:J46" xr:uid="{CBAF8896-1124-48B6-B6AC-0EA9240D31DD}">
      <formula1>"vide,0,20,40"</formula1>
    </dataValidation>
    <dataValidation type="list" operator="equal" allowBlank="1" showInputMessage="1" showErrorMessage="1" sqref="D54:D58" xr:uid="{FF5CDCC8-7A98-456C-AF12-3A46F5F554C7}">
      <formula1>$S$49:$S$53</formula1>
    </dataValidation>
    <dataValidation type="list" allowBlank="1" showInputMessage="1" showErrorMessage="1" sqref="I4" xr:uid="{C70D4F70-C729-485D-BA63-EC7E0A97E9BD}">
      <formula1>"vide,0,10,20,30,40,50,60,70,80,90,100,110,120,130,140,150,160,170,180,190,200"</formula1>
    </dataValidation>
  </dataValidations>
  <hyperlinks>
    <hyperlink ref="A4" r:id="rId1" display="Resultat 1.xlsx" xr:uid="{77828C7A-A3FF-4625-80EC-7CB299C0204F}"/>
    <hyperlink ref="A5" r:id="rId2" display="Resultat 2.xlsx" xr:uid="{36C17DF8-E9F2-4A4B-89F1-14A5DC24E9F7}"/>
    <hyperlink ref="A6" r:id="rId3" display="Resultat 3.xlsx" xr:uid="{5F32C331-2285-4088-B91B-2281B0075311}"/>
    <hyperlink ref="A7" r:id="rId4" display="Resultat 4.xlsx" xr:uid="{71E5E11F-ED04-4632-81A9-744BBC3ACEA4}"/>
    <hyperlink ref="A8" r:id="rId5" display="Resultat 5.xlsx" xr:uid="{FDC3CD3F-BA01-4B2A-A094-762A85A1BE9C}"/>
    <hyperlink ref="A10" r:id="rId6" display="Resultat 7.xlsx" xr:uid="{99BCA8F5-CFCC-49E2-9D93-5094FFC6441D}"/>
    <hyperlink ref="A11" r:id="rId7" display="Resultat 1.xlsx" xr:uid="{F17BCAFF-6B2E-439F-B20C-5CE8117A088C}"/>
    <hyperlink ref="A12" r:id="rId8" display="Resultat 9.xlsx" xr:uid="{4A7C8A40-A1E4-41E8-987E-E599EA4FA0F8}"/>
    <hyperlink ref="A13" r:id="rId9" display="Resultat 10.xlsx" xr:uid="{F004DAEF-60F9-442B-A194-FD7A4AE6DD1D}"/>
    <hyperlink ref="A14" r:id="rId10" display="Resultat 11.xlsx" xr:uid="{FA143222-7BCD-4B07-B8E7-6A4C686EC0F0}"/>
    <hyperlink ref="A15" r:id="rId11" display="Resultat 12.xlsx" xr:uid="{D35A3805-14F1-474D-88EA-FC07D1E748E1}"/>
    <hyperlink ref="A16" r:id="rId12" display="Resultat 13.xlsx" xr:uid="{30A15C84-BF27-4624-8FE9-55BBCAAA59A9}"/>
    <hyperlink ref="A17" r:id="rId13" display="Resultat 14.xlsx" xr:uid="{9EB424D9-9C8A-47C5-AA5F-BDAF071B843D}"/>
    <hyperlink ref="A28" r:id="rId14" display="Resultat 21.xlsx" xr:uid="{62867A4B-099D-4A83-B006-6A128C366F91}"/>
    <hyperlink ref="A29" r:id="rId15" display="Resultat 22.xlsx" xr:uid="{F88B5441-F62F-41AF-80A3-73A93029E62E}"/>
    <hyperlink ref="A30" r:id="rId16" display="Resultat 23.xlsx" xr:uid="{997C21CC-E767-4538-A5B0-52FE71CF8532}"/>
    <hyperlink ref="A31" r:id="rId17" display="Resultat 24.xlsx" xr:uid="{21BF67ED-5026-46C6-9BBB-78BA3CD42CC4}"/>
    <hyperlink ref="A42" r:id="rId18" display="Resultat 31.xlsx" xr:uid="{493DA110-AE63-4F0B-BEFF-0F9D7E9FC6C9}"/>
    <hyperlink ref="A51" r:id="rId19" display="Resultat 41.xlsx" xr:uid="{BE9819D1-4F80-4342-9842-3FFDCED4D41B}"/>
    <hyperlink ref="A9" r:id="rId20" display="Resultat 6.xlsx" xr:uid="{8E6C0D10-67F0-4A43-B400-BE1BD4078DBE}"/>
    <hyperlink ref="A52" r:id="rId21" display="Resultat 42.xlsx" xr:uid="{2F1133BE-4194-48F7-A1ED-F58BCA8CEEAA}"/>
    <hyperlink ref="A53" r:id="rId22" display="43 et 5" xr:uid="{693338B0-528D-4AEC-8B7C-301C723D4341}"/>
    <hyperlink ref="A43" r:id="rId23" display="Resultat 32.xlsx" xr:uid="{3B83624A-B6F9-4154-8AF1-814CB38439C5}"/>
    <hyperlink ref="A44" r:id="rId24" display="Resultat 33.xlsx" xr:uid="{8D1448CE-F38A-44DD-8D7E-967B1E515FF7}"/>
    <hyperlink ref="A54" r:id="rId25" display="Resultat 44.xlsx" xr:uid="{6269B1CD-BE3C-4C39-A78D-1F106A997C3C}"/>
    <hyperlink ref="A45" r:id="rId26" display="Resultat 34.xlsx" xr:uid="{607AB1F2-0CCD-4246-9841-8AE405768835}"/>
    <hyperlink ref="A55" r:id="rId27" display="Resultat 45.xlsx" xr:uid="{3DA56D18-0A4F-481F-923D-E421E35F1995}"/>
    <hyperlink ref="A56" r:id="rId28" display="Resultat 46.xlsx" xr:uid="{A3B0D1B9-EF66-4D92-B2E4-3AEFC3AA9C24}"/>
    <hyperlink ref="A57" r:id="rId29" display="Resultat 47.xlsx" xr:uid="{E0FC0AAD-813A-4FD1-90E2-60932414047D}"/>
    <hyperlink ref="A32" r:id="rId30" display="Resultat 25.xlsx" xr:uid="{64C9DDF4-5C87-4ADD-A4F8-CDC9DD5D8A6E}"/>
    <hyperlink ref="A33" r:id="rId31" display="Resultat 26.xlsx" xr:uid="{81037555-7682-4DD3-974A-5F92DBC19699}"/>
    <hyperlink ref="A58" r:id="rId32" display="Resultat 48.xlsx" xr:uid="{284775FE-D798-4E18-A211-14102ED9B331}"/>
  </hyperlinks>
  <pageMargins left="0.39370078740157483" right="0.39370078740157483" top="0.98425196850393704" bottom="0.98425196850393704" header="0.51181102362204722" footer="0.51181102362204722"/>
  <pageSetup paperSize="9" orientation="landscape" horizontalDpi="4294967293" verticalDpi="0" r:id="rId33"/>
  <headerFooter alignWithMargins="0"/>
  <cellWatches>
    <cellWatch r="D55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257D5-B4F7-4116-B951-CE2B38E6C3DB}">
  <dimension ref="A1"/>
  <sheetViews>
    <sheetView workbookViewId="0"/>
  </sheetViews>
  <sheetFormatPr baseColWidth="10"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EB1AD-FFA7-45D1-B7DD-16D70157C377}">
  <dimension ref="A1"/>
  <sheetViews>
    <sheetView workbookViewId="0"/>
  </sheetViews>
  <sheetFormatPr baseColWidth="10"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6DE86-081A-4A41-BEEE-3D21FC1106D6}">
  <dimension ref="A1"/>
  <sheetViews>
    <sheetView workbookViewId="0"/>
  </sheetViews>
  <sheetFormatPr baseColWidth="10"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Feuil2</vt:lpstr>
      <vt:lpstr>Feuil3</vt:lpstr>
      <vt:lpstr>Feuil4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Pierre MICHEL</cp:lastModifiedBy>
  <cp:lastPrinted>2022-10-06T08:59:23Z</cp:lastPrinted>
  <dcterms:created xsi:type="dcterms:W3CDTF">2019-10-06T06:22:39Z</dcterms:created>
  <dcterms:modified xsi:type="dcterms:W3CDTF">2025-04-09T07:01:04Z</dcterms:modified>
</cp:coreProperties>
</file>